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05评优工作\伍泽莲2010-8月起-综合测评和奖励\17-18学年\17-18-2\"/>
    </mc:Choice>
  </mc:AlternateContent>
  <bookViews>
    <workbookView xWindow="0" yWindow="0" windowWidth="23256" windowHeight="11892"/>
  </bookViews>
  <sheets>
    <sheet name="研究生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121" i="1" l="1"/>
  <c r="AK223" i="1" l="1"/>
  <c r="AK222" i="1"/>
  <c r="AK221" i="1"/>
  <c r="AK220" i="1"/>
  <c r="AK219" i="1"/>
  <c r="AK218" i="1"/>
  <c r="AK217" i="1"/>
  <c r="AK216" i="1"/>
  <c r="AK215" i="1"/>
  <c r="AK214" i="1"/>
  <c r="AK213" i="1"/>
  <c r="AK212" i="1"/>
  <c r="AK211" i="1"/>
  <c r="AK210" i="1"/>
  <c r="AK209" i="1"/>
  <c r="AK208" i="1"/>
  <c r="AK207" i="1"/>
  <c r="AK206" i="1"/>
  <c r="AK205" i="1"/>
  <c r="AK204" i="1"/>
  <c r="AK203" i="1"/>
  <c r="AK202" i="1"/>
  <c r="AK201" i="1"/>
  <c r="AK200" i="1"/>
  <c r="AK199" i="1"/>
  <c r="AK198" i="1"/>
  <c r="AK197" i="1"/>
  <c r="AK196" i="1"/>
  <c r="AK195" i="1"/>
  <c r="AK194" i="1"/>
  <c r="AK193" i="1"/>
  <c r="AK192" i="1"/>
  <c r="AK191" i="1"/>
  <c r="AK190" i="1"/>
  <c r="AK189" i="1"/>
  <c r="AK188" i="1"/>
  <c r="AK187" i="1"/>
  <c r="AK186" i="1"/>
  <c r="AK185" i="1"/>
  <c r="AK184" i="1"/>
  <c r="AK183" i="1"/>
  <c r="AK182" i="1"/>
  <c r="AK181" i="1"/>
  <c r="AK180" i="1"/>
  <c r="AK179" i="1"/>
  <c r="AK178" i="1"/>
  <c r="AK177" i="1"/>
  <c r="AK175" i="1"/>
  <c r="AK174" i="1"/>
  <c r="AK173" i="1"/>
  <c r="AK172" i="1"/>
  <c r="AK171" i="1"/>
  <c r="AJ169" i="1"/>
  <c r="U169" i="1"/>
  <c r="AK169" i="1" s="1"/>
  <c r="AJ168" i="1"/>
  <c r="U168" i="1"/>
  <c r="AK168" i="1" s="1"/>
  <c r="AJ167" i="1"/>
  <c r="U167" i="1"/>
  <c r="AJ166" i="1"/>
  <c r="U166" i="1"/>
  <c r="AJ165" i="1"/>
  <c r="U165" i="1"/>
  <c r="AJ164" i="1"/>
  <c r="U164" i="1"/>
  <c r="AK164" i="1" s="1"/>
  <c r="D164" i="1"/>
  <c r="AJ163" i="1"/>
  <c r="AK163" i="1" s="1"/>
  <c r="U163" i="1"/>
  <c r="AJ162" i="1"/>
  <c r="U162" i="1"/>
  <c r="AJ161" i="1"/>
  <c r="U161" i="1"/>
  <c r="AJ160" i="1"/>
  <c r="AK160" i="1" s="1"/>
  <c r="U160" i="1"/>
  <c r="AJ159" i="1"/>
  <c r="U159" i="1"/>
  <c r="AJ158" i="1"/>
  <c r="U158" i="1"/>
  <c r="AJ157" i="1"/>
  <c r="U157" i="1"/>
  <c r="AJ156" i="1"/>
  <c r="U156" i="1"/>
  <c r="D156" i="1"/>
  <c r="AJ155" i="1"/>
  <c r="U155" i="1"/>
  <c r="AJ154" i="1"/>
  <c r="U154" i="1"/>
  <c r="AK154" i="1" s="1"/>
  <c r="AJ153" i="1"/>
  <c r="U153" i="1"/>
  <c r="AJ152" i="1"/>
  <c r="U152" i="1"/>
  <c r="AK152" i="1" s="1"/>
  <c r="AJ151" i="1"/>
  <c r="U151" i="1"/>
  <c r="D151" i="1"/>
  <c r="AJ150" i="1"/>
  <c r="U150" i="1"/>
  <c r="AJ149" i="1"/>
  <c r="U149" i="1"/>
  <c r="AJ148" i="1"/>
  <c r="U148" i="1"/>
  <c r="AJ147" i="1"/>
  <c r="U147" i="1"/>
  <c r="AK147" i="1" s="1"/>
  <c r="AJ146" i="1"/>
  <c r="U146" i="1"/>
  <c r="AK146" i="1" s="1"/>
  <c r="AJ145" i="1"/>
  <c r="U145" i="1"/>
  <c r="AK145" i="1" s="1"/>
  <c r="AJ144" i="1"/>
  <c r="U144" i="1"/>
  <c r="AJ143" i="1"/>
  <c r="U143" i="1"/>
  <c r="AJ142" i="1"/>
  <c r="U142" i="1"/>
  <c r="AJ141" i="1"/>
  <c r="U141" i="1"/>
  <c r="AK141" i="1" s="1"/>
  <c r="AJ140" i="1"/>
  <c r="U140" i="1"/>
  <c r="AJ139" i="1"/>
  <c r="U139" i="1"/>
  <c r="AK139" i="1" s="1"/>
  <c r="AJ138" i="1"/>
  <c r="U138" i="1"/>
  <c r="AK138" i="1" s="1"/>
  <c r="AJ137" i="1"/>
  <c r="U137" i="1"/>
  <c r="AK137" i="1" s="1"/>
  <c r="AJ136" i="1"/>
  <c r="U136" i="1"/>
  <c r="AJ135" i="1"/>
  <c r="U135" i="1"/>
  <c r="AJ134" i="1"/>
  <c r="U134" i="1"/>
  <c r="AK134" i="1" s="1"/>
  <c r="AJ133" i="1"/>
  <c r="U133" i="1"/>
  <c r="AJ132" i="1"/>
  <c r="U132" i="1"/>
  <c r="AJ131" i="1"/>
  <c r="U131" i="1"/>
  <c r="AK131" i="1" s="1"/>
  <c r="AK129" i="1"/>
  <c r="AK128" i="1"/>
  <c r="AK127" i="1"/>
  <c r="AK126" i="1"/>
  <c r="AK125" i="1"/>
  <c r="AK124" i="1"/>
  <c r="AK123" i="1"/>
  <c r="AK122" i="1"/>
  <c r="AK118" i="1"/>
  <c r="AK117" i="1"/>
  <c r="AK116" i="1"/>
  <c r="AK115" i="1"/>
  <c r="AJ114" i="1"/>
  <c r="D114" i="1"/>
  <c r="AK113" i="1"/>
  <c r="AK112" i="1"/>
  <c r="AK111" i="1"/>
  <c r="AK109" i="1"/>
  <c r="AK108" i="1"/>
  <c r="AK107" i="1"/>
  <c r="D106" i="1"/>
  <c r="AK106" i="1" s="1"/>
  <c r="AK105" i="1"/>
  <c r="AK104" i="1"/>
  <c r="AK103" i="1"/>
  <c r="AK102" i="1"/>
  <c r="AK100" i="1"/>
  <c r="AK99" i="1"/>
  <c r="D98" i="1"/>
  <c r="AK98" i="1" s="1"/>
  <c r="AK97" i="1"/>
  <c r="AK95" i="1"/>
  <c r="AK94" i="1"/>
  <c r="AK93" i="1"/>
  <c r="AK92" i="1"/>
  <c r="AK91" i="1"/>
  <c r="AK90" i="1"/>
  <c r="AK89" i="1"/>
  <c r="AK88" i="1"/>
  <c r="AK87" i="1"/>
  <c r="AK86" i="1"/>
  <c r="AK85" i="1"/>
  <c r="AK84" i="1"/>
  <c r="AK83" i="1"/>
  <c r="AK82" i="1"/>
  <c r="AK81" i="1"/>
  <c r="AK80" i="1"/>
  <c r="AK79" i="1"/>
  <c r="AK78" i="1"/>
  <c r="AK77" i="1"/>
  <c r="AK76" i="1"/>
  <c r="AK75" i="1"/>
  <c r="AK74" i="1"/>
  <c r="AK73" i="1"/>
  <c r="AK72" i="1"/>
  <c r="AK71" i="1"/>
  <c r="AK70" i="1"/>
  <c r="AK69" i="1"/>
  <c r="AK68" i="1"/>
  <c r="AK67" i="1"/>
  <c r="AK66" i="1"/>
  <c r="AK65" i="1"/>
  <c r="AK64" i="1"/>
  <c r="AK63" i="1"/>
  <c r="AK62" i="1"/>
  <c r="AK132" i="1" l="1"/>
  <c r="AK140" i="1"/>
  <c r="AK142" i="1"/>
  <c r="AK150" i="1"/>
  <c r="AK153" i="1"/>
  <c r="AK157" i="1"/>
  <c r="AK161" i="1"/>
  <c r="AK114" i="1"/>
  <c r="AK151" i="1"/>
  <c r="AK156" i="1"/>
  <c r="AK162" i="1"/>
  <c r="AK136" i="1"/>
  <c r="AK143" i="1"/>
  <c r="AK167" i="1"/>
  <c r="AK133" i="1"/>
  <c r="AK144" i="1"/>
  <c r="AK148" i="1"/>
  <c r="AK155" i="1"/>
  <c r="AK158" i="1"/>
  <c r="AK165" i="1"/>
  <c r="AK135" i="1"/>
  <c r="AK149" i="1"/>
  <c r="AK159" i="1"/>
  <c r="AK166" i="1"/>
  <c r="T22" i="1"/>
</calcChain>
</file>

<file path=xl/sharedStrings.xml><?xml version="1.0" encoding="utf-8"?>
<sst xmlns="http://schemas.openxmlformats.org/spreadsheetml/2006/main" count="1226" uniqueCount="908">
  <si>
    <t>姓名</t>
  </si>
  <si>
    <t>学号</t>
  </si>
  <si>
    <t>政治面貌</t>
  </si>
  <si>
    <t>一、课程成绩分(平均分*0.4后的分数)</t>
  </si>
  <si>
    <t>二、科研能力</t>
  </si>
  <si>
    <t xml:space="preserve">三、素质拓展 </t>
  </si>
  <si>
    <t>总分</t>
  </si>
  <si>
    <t>1、研究成果</t>
  </si>
  <si>
    <t>2、学术奖励</t>
  </si>
  <si>
    <t>3、学术活动</t>
  </si>
  <si>
    <t>该项小计</t>
  </si>
  <si>
    <r>
      <t>1</t>
    </r>
    <r>
      <rPr>
        <b/>
        <sz val="10"/>
        <rFont val="宋体"/>
        <family val="3"/>
        <charset val="134"/>
      </rPr>
      <t>、基础分（</t>
    </r>
    <r>
      <rPr>
        <b/>
        <sz val="10"/>
        <rFont val="Times New Roman"/>
        <family val="1"/>
      </rPr>
      <t>10</t>
    </r>
    <r>
      <rPr>
        <b/>
        <sz val="10"/>
        <rFont val="宋体"/>
        <family val="3"/>
        <charset val="134"/>
      </rPr>
      <t xml:space="preserve">分） </t>
    </r>
  </si>
  <si>
    <t>2、奖励分</t>
  </si>
  <si>
    <r>
      <t>⑴</t>
    </r>
    <r>
      <rPr>
        <b/>
        <sz val="10"/>
        <rFont val="Times New Roman"/>
        <family val="1"/>
      </rPr>
      <t xml:space="preserve">  </t>
    </r>
    <r>
      <rPr>
        <b/>
        <sz val="10"/>
        <rFont val="宋体"/>
        <family val="3"/>
        <charset val="134"/>
      </rPr>
      <t xml:space="preserve">发表专业论文 </t>
    </r>
  </si>
  <si>
    <t>⑵ 科研课题</t>
  </si>
  <si>
    <r>
      <t>获奖项目</t>
    </r>
    <r>
      <rPr>
        <sz val="10"/>
        <color indexed="10"/>
        <rFont val="宋体"/>
        <family val="3"/>
        <charset val="134"/>
      </rPr>
      <t>（注明参加身份主研or参研、第几作者）</t>
    </r>
  </si>
  <si>
    <t>奖项名称</t>
  </si>
  <si>
    <t>颁发单位</t>
  </si>
  <si>
    <t>得分</t>
  </si>
  <si>
    <r>
      <t>⑴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学术研讨会及征文项目分</t>
    </r>
  </si>
  <si>
    <r>
      <t>⑵</t>
    </r>
    <r>
      <rPr>
        <b/>
        <sz val="9"/>
        <rFont val="Times New Roman"/>
        <family val="1"/>
      </rPr>
      <t xml:space="preserve">  </t>
    </r>
    <r>
      <rPr>
        <b/>
        <sz val="9"/>
        <rFont val="宋体"/>
        <family val="3"/>
        <charset val="134"/>
      </rPr>
      <t>其他科研类参加分</t>
    </r>
    <r>
      <rPr>
        <b/>
        <sz val="9"/>
        <rFont val="Times New Roman"/>
        <family val="1"/>
      </rPr>
      <t xml:space="preserve">     </t>
    </r>
  </si>
  <si>
    <t>扣分事项</t>
  </si>
  <si>
    <t>应扣分</t>
  </si>
  <si>
    <r>
      <t>⑴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竞赛加分</t>
    </r>
  </si>
  <si>
    <t>⑵ 社会实践分</t>
  </si>
  <si>
    <t>⑶ 学生干部工作奖励分</t>
  </si>
  <si>
    <r>
      <t>⑷</t>
    </r>
    <r>
      <rPr>
        <b/>
        <sz val="10"/>
        <rFont val="Times New Roman"/>
        <family val="1"/>
      </rPr>
      <t xml:space="preserve"> </t>
    </r>
    <r>
      <rPr>
        <b/>
        <sz val="10"/>
        <rFont val="宋体"/>
        <family val="3"/>
        <charset val="134"/>
      </rPr>
      <t>其他奖励</t>
    </r>
  </si>
  <si>
    <r>
      <t>论文名</t>
    </r>
    <r>
      <rPr>
        <sz val="10"/>
        <color indexed="10"/>
        <rFont val="宋体"/>
        <family val="3"/>
        <charset val="134"/>
      </rPr>
      <t>(注明所在刊物名称、刊号、刊物级别、第几作者)</t>
    </r>
  </si>
  <si>
    <t>发表年月</t>
  </si>
  <si>
    <r>
      <t>课题名</t>
    </r>
    <r>
      <rPr>
        <sz val="10"/>
        <color indexed="10"/>
        <rFont val="宋体"/>
        <family val="3"/>
        <charset val="134"/>
      </rPr>
      <t>（注明参研身份：主研or参研）</t>
    </r>
  </si>
  <si>
    <t>课题结项时间</t>
  </si>
  <si>
    <r>
      <t>项目名</t>
    </r>
    <r>
      <rPr>
        <sz val="10"/>
        <color indexed="10"/>
        <rFont val="宋体"/>
        <family val="3"/>
        <charset val="134"/>
      </rPr>
      <t>（注明参加身份主研or参研、第几作者）</t>
    </r>
  </si>
  <si>
    <t>活动时间</t>
  </si>
  <si>
    <t>名称</t>
  </si>
  <si>
    <t>参赛项目</t>
  </si>
  <si>
    <t>获奖情况</t>
  </si>
  <si>
    <t>实践项目</t>
  </si>
  <si>
    <t>职务</t>
  </si>
  <si>
    <t>获奖事项</t>
  </si>
  <si>
    <t>陈念佳</t>
  </si>
  <si>
    <t>216030107003</t>
  </si>
  <si>
    <t>共青团员</t>
  </si>
  <si>
    <t>《从公司基金治理探索共同基金治理》</t>
  </si>
  <si>
    <t>四川省高校羽毛球联赛</t>
  </si>
  <si>
    <t>团体第二名</t>
  </si>
  <si>
    <t>广发证券实习4个月</t>
  </si>
  <si>
    <t>江琳</t>
  </si>
  <si>
    <t>216030107002</t>
  </si>
  <si>
    <t>预备党员</t>
  </si>
  <si>
    <t>个人网络求助行为的法律规制，世界家苑，CN22-1337/GO,ISSN1671-9603，C刊，第一作者</t>
  </si>
  <si>
    <t>讲座4次，沙龙1次</t>
  </si>
  <si>
    <t>温江法援、青羊法院实习</t>
  </si>
  <si>
    <t>副班长</t>
  </si>
  <si>
    <t>优秀共青团干部</t>
  </si>
  <si>
    <t>王文艺</t>
  </si>
  <si>
    <t>216030107001</t>
  </si>
  <si>
    <t>党员</t>
  </si>
  <si>
    <t>我国民宿产业的发展及法律规制问题研究</t>
  </si>
  <si>
    <t>沙龙1次</t>
  </si>
  <si>
    <t>南京玄武法院实习</t>
  </si>
  <si>
    <t>党支书</t>
  </si>
  <si>
    <t>优秀党员</t>
  </si>
  <si>
    <t>李艳琳</t>
  </si>
  <si>
    <t>216030109005</t>
  </si>
  <si>
    <t>团员</t>
  </si>
  <si>
    <t>讲座8次，学术沙龙2次</t>
  </si>
  <si>
    <t>宣传部部长</t>
  </si>
  <si>
    <t>优秀部长</t>
  </si>
  <si>
    <t>周雪</t>
  </si>
  <si>
    <t>216030107011</t>
  </si>
  <si>
    <t>共享单车押金的法律监管（世界家苑、CN22-1337/G0、C刊、第一作者）</t>
  </si>
  <si>
    <t>2018,3</t>
  </si>
  <si>
    <t>学术讲座4，沙龙1</t>
  </si>
  <si>
    <t>温江法院、社区法务助理</t>
  </si>
  <si>
    <t>宣传委员</t>
  </si>
  <si>
    <t>余凯欣</t>
  </si>
  <si>
    <t>积极分子</t>
  </si>
  <si>
    <t>学术讲座：6  沙龙：2</t>
  </si>
  <si>
    <t>学生会主席</t>
  </si>
  <si>
    <t>王欣</t>
  </si>
  <si>
    <t>216030107007</t>
  </si>
  <si>
    <t>环境税法的功能配置及完善机制；世界家苑；CN22-1337/G0;C刊；第一作者</t>
  </si>
  <si>
    <t>3次讲座2次沙龙</t>
  </si>
  <si>
    <t>10分</t>
  </si>
  <si>
    <t>温江法院值班</t>
  </si>
  <si>
    <t>2次</t>
  </si>
  <si>
    <t>柏雨菡</t>
  </si>
  <si>
    <t>2160201z1001</t>
  </si>
  <si>
    <t>《浅析公司治理中的道德风险与投资者保护》（商情、CN13-1370/F、C类、第一作者）</t>
  </si>
  <si>
    <t>学习委员</t>
  </si>
  <si>
    <t>李立昂</t>
  </si>
  <si>
    <t>216030107004</t>
  </si>
  <si>
    <t>中共党员</t>
  </si>
  <si>
    <t>资本市场及其目的（《财经法学译丛》，第一作者）</t>
  </si>
  <si>
    <t>罗琪琪</t>
  </si>
  <si>
    <t>216030109002</t>
  </si>
  <si>
    <t>讲座5次，沙龙2次</t>
  </si>
  <si>
    <t>青羊法院实习</t>
  </si>
  <si>
    <t>李肖晓</t>
  </si>
  <si>
    <t>216030107010</t>
  </si>
  <si>
    <t>高新法院实习</t>
  </si>
  <si>
    <t>体育部部长</t>
  </si>
  <si>
    <t>彭优</t>
  </si>
  <si>
    <t>216030107008</t>
  </si>
  <si>
    <t>数字经济背景下我国反垄断规制问题研究——以互联网行业为视角，主要参加人</t>
  </si>
  <si>
    <t>4次讲座1次沙龙</t>
  </si>
  <si>
    <t>罗露露</t>
  </si>
  <si>
    <t>2160201Z1003</t>
  </si>
  <si>
    <t>学术讲座：4 沙龙：2</t>
  </si>
  <si>
    <t>邓梦思</t>
  </si>
  <si>
    <t>216030107006</t>
  </si>
  <si>
    <t>生活委员</t>
  </si>
  <si>
    <t>兰胜利</t>
  </si>
  <si>
    <t>216030109001</t>
  </si>
  <si>
    <t xml:space="preserve"> 沙龙：2</t>
  </si>
  <si>
    <t>冉语涵</t>
  </si>
  <si>
    <t>216030107005</t>
  </si>
  <si>
    <t>光华讲座3次、学术沙龙1次</t>
  </si>
  <si>
    <t>吴箫</t>
  </si>
  <si>
    <t>216030107009</t>
  </si>
  <si>
    <t>1次沙龙</t>
  </si>
  <si>
    <t>安春伟</t>
  </si>
  <si>
    <t>贾越</t>
  </si>
  <si>
    <t>216030109004</t>
  </si>
  <si>
    <t>马东</t>
  </si>
  <si>
    <t>谭政</t>
  </si>
  <si>
    <t>群众</t>
  </si>
  <si>
    <t>赵泓澄</t>
  </si>
  <si>
    <t>215030107021</t>
  </si>
  <si>
    <t>郑少飞</t>
  </si>
  <si>
    <t>216030101002</t>
  </si>
  <si>
    <t>赵昱</t>
  </si>
  <si>
    <t>2160201Z1002</t>
  </si>
  <si>
    <t>周杨</t>
  </si>
  <si>
    <t>刘学利</t>
  </si>
  <si>
    <t>216030101003</t>
  </si>
  <si>
    <t>周艳梅</t>
    <phoneticPr fontId="16" type="noConversion"/>
  </si>
  <si>
    <t>216030104001</t>
    <phoneticPr fontId="16" type="noConversion"/>
  </si>
  <si>
    <t>团员</t>
    <phoneticPr fontId="16" type="noConversion"/>
  </si>
  <si>
    <t>讲座4次+学术沙龙2次</t>
    <phoneticPr fontId="16" type="noConversion"/>
  </si>
  <si>
    <t>罗书悦</t>
    <phoneticPr fontId="16" type="noConversion"/>
  </si>
  <si>
    <t>216030104002</t>
    <phoneticPr fontId="16" type="noConversion"/>
  </si>
  <si>
    <t>讲座5次 沙龙2次</t>
  </si>
  <si>
    <t>祝维</t>
    <phoneticPr fontId="16" type="noConversion"/>
  </si>
  <si>
    <t>216030104003</t>
    <phoneticPr fontId="16" type="noConversion"/>
  </si>
  <si>
    <t>党员</t>
    <phoneticPr fontId="16" type="noConversion"/>
  </si>
  <si>
    <t>学术讲座4次、学术沙龙 2次</t>
  </si>
  <si>
    <t>光华杯足球赛</t>
  </si>
  <si>
    <t>研会办公室主任/副班长</t>
  </si>
  <si>
    <t>徐玉婷</t>
    <phoneticPr fontId="16" type="noConversion"/>
  </si>
  <si>
    <t>216030104004</t>
    <phoneticPr fontId="16" type="noConversion"/>
  </si>
  <si>
    <t>讲座6次，沙龙2次</t>
  </si>
  <si>
    <t>温江法院</t>
  </si>
  <si>
    <t>李沁雪</t>
    <phoneticPr fontId="16" type="noConversion"/>
  </si>
  <si>
    <t>216030104005</t>
    <phoneticPr fontId="16" type="noConversion"/>
  </si>
  <si>
    <t>共享模式下网约车的法律监管；成都行政学院学报；2017年01期；第一作者</t>
  </si>
  <si>
    <t>学术沙龙</t>
  </si>
  <si>
    <t>2018.4.3</t>
  </si>
  <si>
    <t>王利群</t>
    <phoneticPr fontId="16" type="noConversion"/>
  </si>
  <si>
    <t>216030104006</t>
    <phoneticPr fontId="16" type="noConversion"/>
  </si>
  <si>
    <t>法务村官制度探索；主研、第一作者</t>
  </si>
  <si>
    <t>《法治护航新农村公共服务建设》</t>
  </si>
  <si>
    <t>成都市温江区法学会</t>
  </si>
  <si>
    <t>光华讲坛5次；学术沙龙2次</t>
  </si>
  <si>
    <t>法务助理征文活动</t>
  </si>
  <si>
    <t>2018年1月</t>
  </si>
  <si>
    <t>温江法院志愿者</t>
  </si>
  <si>
    <t>学生党建办副主任</t>
  </si>
  <si>
    <t>获得西南财经大学校级优秀共产党员表彰</t>
  </si>
  <si>
    <t>齐琪</t>
    <phoneticPr fontId="16" type="noConversion"/>
  </si>
  <si>
    <t>216030104007</t>
    <phoneticPr fontId="16" type="noConversion"/>
  </si>
  <si>
    <t>中共党员</t>
    <phoneticPr fontId="16" type="noConversion"/>
  </si>
  <si>
    <t>《校园“套路贷”治理刍议》ISSN2095-879X 人民法治 第二作者</t>
    <phoneticPr fontId="16" type="noConversion"/>
  </si>
  <si>
    <t>学术讲座4次+学术沙龙1次</t>
    <phoneticPr fontId="16" type="noConversion"/>
  </si>
  <si>
    <t>温江法院值班</t>
    <phoneticPr fontId="16" type="noConversion"/>
  </si>
  <si>
    <t>文艺部部长</t>
    <phoneticPr fontId="16" type="noConversion"/>
  </si>
  <si>
    <t>优秀共青团员+校级“三好学生”</t>
    <phoneticPr fontId="16" type="noConversion"/>
  </si>
  <si>
    <t>何柳</t>
    <phoneticPr fontId="16" type="noConversion"/>
  </si>
  <si>
    <t>216030104008</t>
    <phoneticPr fontId="16" type="noConversion"/>
  </si>
  <si>
    <t>学术沙龙1次  0.5</t>
  </si>
  <si>
    <t>秦红美</t>
    <phoneticPr fontId="16" type="noConversion"/>
  </si>
  <si>
    <t>215030105017</t>
    <phoneticPr fontId="16" type="noConversion"/>
  </si>
  <si>
    <t>组织委员</t>
  </si>
  <si>
    <t>郭硕</t>
    <phoneticPr fontId="16" type="noConversion"/>
  </si>
  <si>
    <t>216030105001</t>
    <phoneticPr fontId="16" type="noConversion"/>
  </si>
  <si>
    <t>王玥琦</t>
    <phoneticPr fontId="16" type="noConversion"/>
  </si>
  <si>
    <t>216030106002</t>
    <phoneticPr fontId="16" type="noConversion"/>
  </si>
  <si>
    <t>沙龙</t>
  </si>
  <si>
    <t>杨雯岚</t>
    <phoneticPr fontId="16" type="noConversion"/>
  </si>
  <si>
    <t>216030105003</t>
    <phoneticPr fontId="16" type="noConversion"/>
  </si>
  <si>
    <t>共青团员</t>
    <phoneticPr fontId="16" type="noConversion"/>
  </si>
  <si>
    <t>沙龙</t>
    <phoneticPr fontId="16" type="noConversion"/>
  </si>
  <si>
    <t>龚苾函</t>
    <rPh sb="0" eb="1">
      <t>gong</t>
    </rPh>
    <phoneticPr fontId="16" type="noConversion"/>
  </si>
  <si>
    <t>216030105004</t>
    <phoneticPr fontId="16" type="noConversion"/>
  </si>
  <si>
    <t>团员</t>
    <rPh sb="0" eb="2">
      <t>tuan'yuan</t>
    </rPh>
    <phoneticPr fontId="16" type="noConversion"/>
  </si>
  <si>
    <t>李祖楷</t>
    <phoneticPr fontId="16" type="noConversion"/>
  </si>
  <si>
    <t>216030105005</t>
    <phoneticPr fontId="16" type="noConversion"/>
  </si>
  <si>
    <t>学习沙龙2次</t>
    <phoneticPr fontId="16" type="noConversion"/>
  </si>
  <si>
    <t>王安然</t>
    <rPh sb="0" eb="1">
      <t>wang'an'ran</t>
    </rPh>
    <phoneticPr fontId="16" type="noConversion"/>
  </si>
  <si>
    <t>216030105006</t>
    <phoneticPr fontId="16" type="noConversion"/>
  </si>
  <si>
    <t>生活委员</t>
    <rPh sb="0" eb="1">
      <t>sheng'huo</t>
    </rPh>
    <phoneticPr fontId="16" type="noConversion"/>
  </si>
  <si>
    <t>廖思敏</t>
    <phoneticPr fontId="16" type="noConversion"/>
  </si>
  <si>
    <t>216030105007</t>
    <phoneticPr fontId="16" type="noConversion"/>
  </si>
  <si>
    <t>学术沙龙2次</t>
    <phoneticPr fontId="16" type="noConversion"/>
  </si>
  <si>
    <t>宣传委员</t>
    <rPh sb="0" eb="2">
      <t>xuan'c</t>
    </rPh>
    <phoneticPr fontId="16" type="noConversion"/>
  </si>
  <si>
    <t>付媛媛</t>
    <phoneticPr fontId="16" type="noConversion"/>
  </si>
  <si>
    <t>邓彧</t>
    <rPh sb="0" eb="1">
      <t>han</t>
    </rPh>
    <phoneticPr fontId="16" type="noConversion"/>
  </si>
  <si>
    <t>216030105009</t>
    <phoneticPr fontId="16" type="noConversion"/>
  </si>
  <si>
    <t>党员</t>
    <rPh sb="0" eb="1">
      <t>dang</t>
    </rPh>
    <phoneticPr fontId="16" type="noConversion"/>
  </si>
  <si>
    <t>莫小驰</t>
    <rPh sb="0" eb="1">
      <t>mo</t>
    </rPh>
    <phoneticPr fontId="16" type="noConversion"/>
  </si>
  <si>
    <t>216030105010</t>
    <phoneticPr fontId="16" type="noConversion"/>
  </si>
  <si>
    <t>预备党员</t>
    <rPh sb="0" eb="1">
      <t>chi</t>
    </rPh>
    <phoneticPr fontId="16" type="noConversion"/>
  </si>
  <si>
    <t>学习委员</t>
    <rPh sb="0" eb="2">
      <t>xue'xi</t>
    </rPh>
    <phoneticPr fontId="16" type="noConversion"/>
  </si>
  <si>
    <t>彭浩哲</t>
    <phoneticPr fontId="16" type="noConversion"/>
  </si>
  <si>
    <t>216030105011</t>
    <phoneticPr fontId="16" type="noConversion"/>
  </si>
  <si>
    <t>全国研究生知识产权暑期学校</t>
    <phoneticPr fontId="16" type="noConversion"/>
  </si>
  <si>
    <t>2018.07。01</t>
    <phoneticPr fontId="16" type="noConversion"/>
  </si>
  <si>
    <t>班长</t>
    <phoneticPr fontId="16" type="noConversion"/>
  </si>
  <si>
    <t>光华杯足球赛</t>
    <phoneticPr fontId="16" type="noConversion"/>
  </si>
  <si>
    <t>第八名</t>
    <phoneticPr fontId="16" type="noConversion"/>
  </si>
  <si>
    <t>卢涛</t>
    <rPh sb="0" eb="2">
      <t>lu'tao</t>
    </rPh>
    <phoneticPr fontId="16" type="noConversion"/>
  </si>
  <si>
    <t>216030105012</t>
    <phoneticPr fontId="16" type="noConversion"/>
  </si>
  <si>
    <t>胡宇琳</t>
    <rPh sb="0" eb="1">
      <t>hu</t>
    </rPh>
    <phoneticPr fontId="16" type="noConversion"/>
  </si>
  <si>
    <t>216030106001</t>
    <phoneticPr fontId="16" type="noConversion"/>
  </si>
  <si>
    <t>团员</t>
    <rPh sb="0" eb="1">
      <t>lin</t>
    </rPh>
    <phoneticPr fontId="16" type="noConversion"/>
  </si>
  <si>
    <t>龙婷婷</t>
    <phoneticPr fontId="16" type="noConversion"/>
  </si>
  <si>
    <t>中院实习法官助理</t>
  </si>
  <si>
    <t>法学杯羽毛球赛</t>
  </si>
  <si>
    <t>第一名</t>
  </si>
  <si>
    <t>张真真</t>
    <phoneticPr fontId="16" type="noConversion"/>
  </si>
  <si>
    <t>216030106003</t>
    <phoneticPr fontId="16" type="noConversion"/>
  </si>
  <si>
    <t>研会实践部部长</t>
    <phoneticPr fontId="16" type="noConversion"/>
  </si>
  <si>
    <t>何冬莉</t>
    <phoneticPr fontId="16" type="noConversion"/>
  </si>
  <si>
    <t>216030106004</t>
    <phoneticPr fontId="16" type="noConversion"/>
  </si>
  <si>
    <t>光华讲座4次，学术沙龙1次</t>
  </si>
  <si>
    <t>范丽君</t>
    <phoneticPr fontId="16" type="noConversion"/>
  </si>
  <si>
    <t>216030106005</t>
    <phoneticPr fontId="16" type="noConversion"/>
  </si>
  <si>
    <t>学术沙龙1次</t>
  </si>
  <si>
    <t>刘乾</t>
    <rPh sb="0" eb="2">
      <t>liu'qian</t>
    </rPh>
    <phoneticPr fontId="16" type="noConversion"/>
  </si>
  <si>
    <t>216030106006</t>
    <phoneticPr fontId="16" type="noConversion"/>
  </si>
  <si>
    <t>预备党员</t>
    <rPh sb="0" eb="1">
      <t>yu</t>
    </rPh>
    <phoneticPr fontId="16" type="noConversion"/>
  </si>
  <si>
    <t>陈琪</t>
  </si>
  <si>
    <t>217035101033</t>
  </si>
  <si>
    <t>论文名《司法改革之后基层法律队伍面临的优势与困境》刊物名《世界家苑》国际标准刊号ISSN 1671-9603 国内统一刊号CN 22-1337/GO 省级C刊 第一作者</t>
  </si>
  <si>
    <t>讲座7、沙龙2</t>
    <rPh sb="0" eb="2">
      <t>sha long</t>
    </rPh>
    <phoneticPr fontId="16" type="noConversion"/>
  </si>
  <si>
    <t>无</t>
  </si>
  <si>
    <t>光华杯篮球赛、健康活力大赛（第六名）、西南财经大学第四届模拟两会（一等奖）</t>
    <rPh sb="0" eb="6">
      <t>si liu</t>
    </rPh>
    <phoneticPr fontId="16" type="noConversion"/>
  </si>
  <si>
    <t>温江法院志愿者（0.5）、万春小学（0.5）、五四志愿者（0.5）、紫色计划志愿者（0.5）法务村官制度（0.5）</t>
    <rPh sb="0" eb="7">
      <t>wan chun</t>
    </rPh>
    <phoneticPr fontId="16" type="noConversion"/>
  </si>
  <si>
    <t>研会生活部干事、优秀部员</t>
    <rPh sb="0" eb="7">
      <t>you xiu</t>
    </rPh>
    <phoneticPr fontId="16" type="noConversion"/>
  </si>
  <si>
    <t>母丹</t>
  </si>
  <si>
    <t>217035101032</t>
  </si>
  <si>
    <t>共青团员</t>
    <rPh sb="0" eb="2">
      <t>gong qing tuan yuan</t>
    </rPh>
    <phoneticPr fontId="16" type="noConversion"/>
  </si>
  <si>
    <t>讲座7、沙龙1</t>
    <rPh sb="0" eb="2">
      <t>jiang zuo</t>
    </rPh>
    <phoneticPr fontId="16" type="noConversion"/>
  </si>
  <si>
    <t>无</t>
    <phoneticPr fontId="16" type="noConversion"/>
  </si>
  <si>
    <t>篮球赛（1）、健康活力大赛（1）</t>
    <rPh sb="0" eb="2">
      <t>lan qiu sai</t>
    </rPh>
    <phoneticPr fontId="16" type="noConversion"/>
  </si>
  <si>
    <t>温江法院志愿者（0.5）、唐元小学志愿者（0.5）、紫色计划（0.5）、法务村官制度（0.5）</t>
    <phoneticPr fontId="16" type="noConversion"/>
  </si>
  <si>
    <t>生活部干事</t>
  </si>
  <si>
    <t>周扬</t>
    <phoneticPr fontId="16" type="noConversion"/>
  </si>
  <si>
    <t>217035101055</t>
    <phoneticPr fontId="16" type="noConversion"/>
  </si>
  <si>
    <t>网络安全法的基础设施保障、丝路艺术、2018年7月刊、C级、第一作者</t>
    <phoneticPr fontId="16" type="noConversion"/>
  </si>
  <si>
    <t>讲座5、沙龙1</t>
    <phoneticPr fontId="16" type="noConversion"/>
  </si>
  <si>
    <t>西南财经大学模拟两会大赛</t>
    <phoneticPr fontId="16" type="noConversion"/>
  </si>
  <si>
    <t>研究生会宣传部部员  优秀部员</t>
    <rPh sb="0" eb="2">
      <t>you xiu bu yuan</t>
    </rPh>
    <phoneticPr fontId="16" type="noConversion"/>
  </si>
  <si>
    <t>张权</t>
    <rPh sb="0" eb="2">
      <t>z q</t>
    </rPh>
    <phoneticPr fontId="16" type="noConversion"/>
  </si>
  <si>
    <t>217035101030</t>
    <phoneticPr fontId="16" type="noConversion"/>
  </si>
  <si>
    <t>共产党员</t>
    <rPh sb="0" eb="2">
      <t>g c d y</t>
    </rPh>
    <phoneticPr fontId="16" type="noConversion"/>
  </si>
  <si>
    <t>上海财经大学财经法律前沿（1）三等奖（0.6）</t>
    <rPh sb="0" eb="2">
      <t>sh h c j d x</t>
    </rPh>
    <phoneticPr fontId="16" type="noConversion"/>
  </si>
  <si>
    <t>2018.8.3</t>
    <phoneticPr fontId="16" type="noConversion"/>
  </si>
  <si>
    <t>讲座4 沙龙2沙龙主讲人0.2</t>
    <rPh sb="0" eb="2">
      <t>j z</t>
    </rPh>
    <phoneticPr fontId="16" type="noConversion"/>
  </si>
  <si>
    <t>唐元小学（0.5）温江法院（0.5）社区法务助理（1）白血病项目（0.5）</t>
    <rPh sb="0" eb="2">
      <t>tang yuan</t>
    </rPh>
    <phoneticPr fontId="16" type="noConversion"/>
  </si>
  <si>
    <t>院研会部员2.9优秀部员0.3</t>
    <rPh sb="0" eb="2">
      <t>yan hui</t>
    </rPh>
    <phoneticPr fontId="16" type="noConversion"/>
  </si>
  <si>
    <t>董晓青</t>
    <rPh sb="0" eb="2">
      <t>x</t>
    </rPh>
    <phoneticPr fontId="16" type="noConversion"/>
  </si>
  <si>
    <t>217035101045</t>
  </si>
  <si>
    <t>中共党员</t>
    <rPh sb="0" eb="2">
      <t>zhong gong</t>
    </rPh>
    <phoneticPr fontId="16" type="noConversion"/>
  </si>
  <si>
    <t>篮球赛</t>
    <rPh sb="0" eb="2">
      <t>lan qiu sai</t>
    </rPh>
    <phoneticPr fontId="16" type="noConversion"/>
  </si>
  <si>
    <t>五四志愿者</t>
    <rPh sb="0" eb="2">
      <t>wu si</t>
    </rPh>
    <phoneticPr fontId="16" type="noConversion"/>
  </si>
  <si>
    <t>党建干事</t>
  </si>
  <si>
    <t>14。4</t>
    <phoneticPr fontId="16" type="noConversion"/>
  </si>
  <si>
    <t>任正聪</t>
    <rPh sb="0" eb="1">
      <t>r'z'c</t>
    </rPh>
    <phoneticPr fontId="16" type="noConversion"/>
  </si>
  <si>
    <t>217035101031</t>
    <phoneticPr fontId="16" type="noConversion"/>
  </si>
  <si>
    <t>讲座6、沙龙1</t>
    <rPh sb="0" eb="1">
      <t>jiang'zuo</t>
    </rPh>
    <phoneticPr fontId="16" type="noConversion"/>
  </si>
  <si>
    <t>成都市温江区“法务村官制度探索”征文活动获得二等奖（0.5）、社区法务助理（1）</t>
    <rPh sb="0" eb="1">
      <t>chen'du'shi</t>
    </rPh>
    <rPh sb="3" eb="4">
      <t>wen'jiang'qu</t>
    </rPh>
    <rPh sb="7" eb="8">
      <t>fa'wu'chun'guan</t>
    </rPh>
    <rPh sb="11" eb="12">
      <t>zhi'du'tan'shuo</t>
    </rPh>
    <rPh sb="16" eb="17">
      <t>zhen'wen'huo'dong</t>
    </rPh>
    <rPh sb="20" eb="21">
      <t>huo'de</t>
    </rPh>
    <rPh sb="22" eb="23">
      <t>er'deng'jiang</t>
    </rPh>
    <phoneticPr fontId="16" type="noConversion"/>
  </si>
  <si>
    <t>校研会学术部部员</t>
    <rPh sb="0" eb="8">
      <t>xiaoxue'shu'bubu'yuan</t>
    </rPh>
    <phoneticPr fontId="16" type="noConversion"/>
  </si>
  <si>
    <t>钟珊</t>
    <rPh sb="0" eb="2">
      <t>shan</t>
    </rPh>
    <phoneticPr fontId="16" type="noConversion"/>
  </si>
  <si>
    <t>217035101050</t>
    <phoneticPr fontId="16" type="noConversion"/>
  </si>
  <si>
    <t>中共党员</t>
    <rPh sb="0" eb="2">
      <t>zhogn gong</t>
    </rPh>
    <phoneticPr fontId="16" type="noConversion"/>
  </si>
  <si>
    <t>讲座5、沙龙2</t>
    <rPh sb="0" eb="2">
      <t>jiang zuo</t>
    </rPh>
    <phoneticPr fontId="16" type="noConversion"/>
  </si>
  <si>
    <t>班长</t>
    <rPh sb="0" eb="2">
      <t>ban zhang</t>
    </rPh>
    <phoneticPr fontId="16" type="noConversion"/>
  </si>
  <si>
    <t>217035101054</t>
  </si>
  <si>
    <t>217035101047</t>
  </si>
  <si>
    <t>讲座3</t>
  </si>
  <si>
    <t>温江法官助理推介会（0.5）、环境法模拟法庭（0.5）社区法务助理（1）</t>
    <phoneticPr fontId="16" type="noConversion"/>
  </si>
  <si>
    <t>法律援助站干事、优秀部员</t>
    <rPh sb="0" eb="7">
      <t>you xiu</t>
    </rPh>
    <phoneticPr fontId="16" type="noConversion"/>
  </si>
  <si>
    <t>闫丽娟</t>
  </si>
  <si>
    <t>217035101034</t>
  </si>
  <si>
    <t>讲座6、沙龙2</t>
    <rPh sb="0" eb="2">
      <t>jiang zuo</t>
    </rPh>
    <phoneticPr fontId="16" type="noConversion"/>
  </si>
  <si>
    <t>张露丹</t>
    <phoneticPr fontId="16" type="noConversion"/>
  </si>
  <si>
    <t>217035101035</t>
  </si>
  <si>
    <t>学习委员</t>
    <phoneticPr fontId="16" type="noConversion"/>
  </si>
  <si>
    <t>217035101026</t>
  </si>
  <si>
    <t>讲座5</t>
    <rPh sb="0" eb="2">
      <t>jiang zuo</t>
    </rPh>
    <phoneticPr fontId="16" type="noConversion"/>
  </si>
  <si>
    <t>校研会宣传部部员、优秀部员（0.3）</t>
    <rPh sb="0" eb="2">
      <t>xiao yan hui</t>
    </rPh>
    <phoneticPr fontId="16" type="noConversion"/>
  </si>
  <si>
    <t>217035101038</t>
  </si>
  <si>
    <t>讲座4、沙龙1</t>
    <rPh sb="0" eb="2">
      <t>jiang zuo</t>
    </rPh>
    <phoneticPr fontId="16" type="noConversion"/>
  </si>
  <si>
    <t>宣传委员</t>
    <rPh sb="0" eb="2">
      <t>xuan chuan</t>
    </rPh>
    <phoneticPr fontId="16" type="noConversion"/>
  </si>
  <si>
    <t>217035101040</t>
    <phoneticPr fontId="16" type="noConversion"/>
  </si>
  <si>
    <t>张彩芳</t>
    <phoneticPr fontId="16" type="noConversion"/>
  </si>
  <si>
    <t>217035101010</t>
  </si>
  <si>
    <t>积极分子</t>
    <phoneticPr fontId="16" type="noConversion"/>
  </si>
  <si>
    <t>未参加学院学生组织换届活动</t>
    <rPh sb="0" eb="2">
      <t>can jia</t>
    </rPh>
    <phoneticPr fontId="16" type="noConversion"/>
  </si>
  <si>
    <t>万春小学（0.5）、唐元小学（0.5）、温江法院模拟法庭志愿者一次（0.5）</t>
    <phoneticPr fontId="16" type="noConversion"/>
  </si>
  <si>
    <t>党建秘书部部员、研究生会宣传部优秀部员</t>
    <rPh sb="0" eb="7">
      <t>you xiu</t>
    </rPh>
    <phoneticPr fontId="16" type="noConversion"/>
  </si>
  <si>
    <t>217035101009</t>
  </si>
  <si>
    <t>罗畅</t>
    <phoneticPr fontId="16" type="noConversion"/>
  </si>
  <si>
    <t>讲座4、沙龙1</t>
    <rPh sb="0" eb="7">
      <t>jiang zuosha long</t>
    </rPh>
    <phoneticPr fontId="16" type="noConversion"/>
  </si>
  <si>
    <t>“法务村官制度探索”征文三等奖</t>
  </si>
  <si>
    <t>李琪琳</t>
    <phoneticPr fontId="16" type="noConversion"/>
  </si>
  <si>
    <t>217035101043</t>
  </si>
  <si>
    <t>社区法务助理</t>
    <phoneticPr fontId="16" type="noConversion"/>
  </si>
  <si>
    <t>党建组织部干事</t>
    <phoneticPr fontId="16" type="noConversion"/>
  </si>
  <si>
    <t>林千然</t>
    <rPh sb="0" eb="1">
      <t>lin qian r</t>
    </rPh>
    <phoneticPr fontId="16" type="noConversion"/>
  </si>
  <si>
    <t>217035101018</t>
    <phoneticPr fontId="16" type="noConversion"/>
  </si>
  <si>
    <t>共青团员</t>
    <rPh sb="0" eb="2">
      <t>gong qing</t>
    </rPh>
    <phoneticPr fontId="16" type="noConversion"/>
  </si>
  <si>
    <t>讲座3、沙龙2</t>
    <rPh sb="0" eb="2">
      <t>jiang zuo</t>
    </rPh>
    <phoneticPr fontId="16" type="noConversion"/>
  </si>
  <si>
    <t>健康活力大赛</t>
    <phoneticPr fontId="16" type="noConversion"/>
  </si>
  <si>
    <t>第六名</t>
    <rPh sb="0" eb="2">
      <t>di liiu</t>
    </rPh>
    <phoneticPr fontId="16" type="noConversion"/>
  </si>
  <si>
    <t>万春小学</t>
    <phoneticPr fontId="16" type="noConversion"/>
  </si>
  <si>
    <t>金衍</t>
    <phoneticPr fontId="16" type="noConversion"/>
  </si>
  <si>
    <t>217035101079</t>
    <phoneticPr fontId="16" type="noConversion"/>
  </si>
  <si>
    <t>讲座3、沙龙1</t>
    <rPh sb="0" eb="2">
      <t>jiang zuo</t>
    </rPh>
    <phoneticPr fontId="16" type="noConversion"/>
  </si>
  <si>
    <t>研究生会体育部部员</t>
    <phoneticPr fontId="16" type="noConversion"/>
  </si>
  <si>
    <t>苟佳</t>
    <phoneticPr fontId="16" type="noConversion"/>
  </si>
  <si>
    <t>217035101011</t>
    <phoneticPr fontId="16" type="noConversion"/>
  </si>
  <si>
    <t>讲座4次 沙龙2、主持人0.2</t>
    <rPh sb="0" eb="2">
      <t>zhu chi ren</t>
    </rPh>
    <phoneticPr fontId="16" type="noConversion"/>
  </si>
  <si>
    <t>党建秘书部部员、研究生会宣传部部员</t>
    <phoneticPr fontId="16" type="noConversion"/>
  </si>
  <si>
    <t>尹诗</t>
    <phoneticPr fontId="16" type="noConversion"/>
  </si>
  <si>
    <t>沙龙1</t>
    <rPh sb="0" eb="2">
      <t>sha long</t>
    </rPh>
    <phoneticPr fontId="16" type="noConversion"/>
  </si>
  <si>
    <t>邓颖佳</t>
    <phoneticPr fontId="16" type="noConversion"/>
  </si>
  <si>
    <t>217035101053</t>
    <phoneticPr fontId="16" type="noConversion"/>
  </si>
  <si>
    <t>陈涛</t>
    <rPh sb="0" eb="2">
      <t>chen tao</t>
    </rPh>
    <phoneticPr fontId="16" type="noConversion"/>
  </si>
  <si>
    <t>实践部部员</t>
    <rPh sb="0" eb="2">
      <t>shi jian bu</t>
    </rPh>
    <phoneticPr fontId="16" type="noConversion"/>
  </si>
  <si>
    <t>预备党员</t>
    <phoneticPr fontId="16" type="noConversion"/>
  </si>
  <si>
    <t>吴迪欢</t>
  </si>
  <si>
    <t>217025101046</t>
  </si>
  <si>
    <t>《机构投资者与公司治理文献综述》 《福建质量管理》CN 35-1087/F 省级普刊 第一作者</t>
  </si>
  <si>
    <t>法援唐元小学</t>
  </si>
  <si>
    <t>孟儒楠</t>
    <rPh sb="0" eb="2">
      <t>meng ru nan</t>
    </rPh>
    <phoneticPr fontId="16" type="noConversion"/>
  </si>
  <si>
    <t>共青团员</t>
    <rPh sb="0" eb="2">
      <t>g q t y</t>
    </rPh>
    <phoneticPr fontId="16" type="noConversion"/>
  </si>
  <si>
    <t>缺席研会换届选举</t>
    <rPh sb="0" eb="2">
      <t>que xi</t>
    </rPh>
    <phoneticPr fontId="16" type="noConversion"/>
  </si>
  <si>
    <t>院研会体育部干事</t>
    <rPh sb="0" eb="2">
      <t>yuan yan hui</t>
    </rPh>
    <phoneticPr fontId="16" type="noConversion"/>
  </si>
  <si>
    <t>陈贝</t>
    <rPh sb="0" eb="2">
      <t>chen bei</t>
    </rPh>
    <phoneticPr fontId="16" type="noConversion"/>
  </si>
  <si>
    <t>讲座3</t>
    <rPh sb="0" eb="2">
      <t>jiang zuo</t>
    </rPh>
    <phoneticPr fontId="16" type="noConversion"/>
  </si>
  <si>
    <t>李佳馨</t>
    <rPh sb="0" eb="2">
      <t>jia</t>
    </rPh>
    <phoneticPr fontId="16" type="noConversion"/>
  </si>
  <si>
    <t>校研会实践部部员</t>
    <rPh sb="0" eb="2">
      <t>xiao yan hui shi jian bu</t>
    </rPh>
    <phoneticPr fontId="16" type="noConversion"/>
  </si>
  <si>
    <t>陈泰伯</t>
    <rPh sb="0" eb="2">
      <t>cehn tai bo</t>
    </rPh>
    <phoneticPr fontId="16" type="noConversion"/>
  </si>
  <si>
    <t>卢升</t>
  </si>
  <si>
    <t>217035101036</t>
  </si>
  <si>
    <t>研会生活部干事</t>
    <rPh sb="0" eb="2">
      <t>yan hui</t>
    </rPh>
    <phoneticPr fontId="16" type="noConversion"/>
  </si>
  <si>
    <t>粟彦</t>
    <rPh sb="0" eb="1">
      <t>su'yan</t>
    </rPh>
    <phoneticPr fontId="16" type="noConversion"/>
  </si>
  <si>
    <t>群众</t>
    <rPh sb="0" eb="2">
      <t>qun z</t>
    </rPh>
    <phoneticPr fontId="16" type="noConversion"/>
  </si>
  <si>
    <t>纪林</t>
    <rPh sb="0" eb="2">
      <t>lin</t>
    </rPh>
    <phoneticPr fontId="16" type="noConversion"/>
  </si>
  <si>
    <t>邱磊</t>
    <rPh sb="0" eb="2">
      <t>lei</t>
    </rPh>
    <phoneticPr fontId="16" type="noConversion"/>
  </si>
  <si>
    <t>生活委员</t>
    <rPh sb="0" eb="2">
      <t>sheng huo</t>
    </rPh>
    <phoneticPr fontId="16" type="noConversion"/>
  </si>
  <si>
    <t>丁毅然</t>
    <rPh sb="0" eb="2">
      <t>yi ran</t>
    </rPh>
    <phoneticPr fontId="16" type="noConversion"/>
  </si>
  <si>
    <t>万金朋</t>
    <rPh sb="0" eb="2">
      <t>wan jin peng</t>
    </rPh>
    <phoneticPr fontId="16" type="noConversion"/>
  </si>
  <si>
    <t>朱州</t>
    <rPh sb="0" eb="2">
      <t>zhou</t>
    </rPh>
    <phoneticPr fontId="16" type="noConversion"/>
  </si>
  <si>
    <t>梅寒隽</t>
    <rPh sb="0" eb="2">
      <t>han</t>
    </rPh>
    <phoneticPr fontId="16" type="noConversion"/>
  </si>
  <si>
    <t>中共党员</t>
    <rPh sb="0" eb="2">
      <t>z g d y</t>
    </rPh>
    <phoneticPr fontId="16" type="noConversion"/>
  </si>
  <si>
    <t>袁艺</t>
  </si>
  <si>
    <t>217035101023</t>
  </si>
  <si>
    <t>牟莉</t>
    <rPh sb="0" eb="2">
      <t>li</t>
    </rPh>
    <phoneticPr fontId="16" type="noConversion"/>
  </si>
  <si>
    <t>何柳</t>
    <rPh sb="0" eb="2">
      <t>he liu</t>
    </rPh>
    <phoneticPr fontId="16" type="noConversion"/>
  </si>
  <si>
    <t>积极分子</t>
    <rPh sb="0" eb="2">
      <t>ji ji fen zi</t>
    </rPh>
    <phoneticPr fontId="16" type="noConversion"/>
  </si>
  <si>
    <t>刘国瑶</t>
    <rPh sb="0" eb="2">
      <t>guo</t>
    </rPh>
    <phoneticPr fontId="16" type="noConversion"/>
  </si>
  <si>
    <t>预备党员</t>
    <rPh sb="0" eb="2">
      <t>yu bei dang y</t>
    </rPh>
    <phoneticPr fontId="16" type="noConversion"/>
  </si>
  <si>
    <t>彭海</t>
    <rPh sb="0" eb="2">
      <t>peng hai</t>
    </rPh>
    <phoneticPr fontId="16" type="noConversion"/>
  </si>
  <si>
    <t>柴玉玲</t>
  </si>
  <si>
    <t>代雨婷</t>
    <rPh sb="0" eb="2">
      <t>dai yu ting</t>
    </rPh>
    <phoneticPr fontId="16" type="noConversion"/>
  </si>
  <si>
    <t>万春小学普法，温江法院志愿者</t>
    <phoneticPr fontId="16" type="noConversion"/>
  </si>
  <si>
    <t>党支书</t>
    <phoneticPr fontId="16" type="noConversion"/>
  </si>
  <si>
    <t>一次沙龙；一次沙龙主讲,“优秀部员”</t>
    <phoneticPr fontId="16" type="noConversion"/>
  </si>
  <si>
    <t>曹玉俊</t>
    <phoneticPr fontId="16" type="noConversion"/>
  </si>
  <si>
    <t>青羊区人民法院法官实习助理</t>
    <phoneticPr fontId="16" type="noConversion"/>
  </si>
  <si>
    <t>刘任</t>
    <phoneticPr fontId="16" type="noConversion"/>
  </si>
  <si>
    <t>西南财经大学第十届文献综述大赛</t>
    <phoneticPr fontId="16" type="noConversion"/>
  </si>
  <si>
    <t>王岚</t>
    <phoneticPr fontId="16" type="noConversion"/>
  </si>
  <si>
    <t>217035102039</t>
    <phoneticPr fontId="16" type="noConversion"/>
  </si>
  <si>
    <t>博学杯羽毛球赛,法学杯羽毛球赛</t>
    <phoneticPr fontId="16" type="noConversion"/>
  </si>
  <si>
    <t>参加者</t>
    <phoneticPr fontId="16" type="noConversion"/>
  </si>
  <si>
    <t>温江法律服务中心公证处助理,温江区人民法院志愿实践项目环境法模拟法庭,温江节水宣传志愿者实践项目</t>
    <phoneticPr fontId="16" type="noConversion"/>
  </si>
  <si>
    <t>明宗宏</t>
    <rPh sb="0" eb="1">
      <t>ming zong hong</t>
    </rPh>
    <phoneticPr fontId="16" type="noConversion"/>
  </si>
  <si>
    <t>217035102042</t>
    <phoneticPr fontId="16" type="noConversion"/>
  </si>
  <si>
    <t>共青团员</t>
    <rPh sb="0" eb="1">
      <t>gong qing tuan y</t>
    </rPh>
    <phoneticPr fontId="16" type="noConversion"/>
  </si>
  <si>
    <t>李思思</t>
    <phoneticPr fontId="16" type="noConversion"/>
  </si>
  <si>
    <t>温江法院志愿活动</t>
    <phoneticPr fontId="16" type="noConversion"/>
  </si>
  <si>
    <t>学术部</t>
    <phoneticPr fontId="16" type="noConversion"/>
  </si>
  <si>
    <t>讲座4次、沙龙2次</t>
    <phoneticPr fontId="16" type="noConversion"/>
  </si>
  <si>
    <t>胡立立</t>
    <phoneticPr fontId="16" type="noConversion"/>
  </si>
  <si>
    <t>苟赛英</t>
  </si>
  <si>
    <t>217035102041</t>
  </si>
  <si>
    <t>村法务助理,环境法模拟法庭,学术沙龙,贸易沙龙</t>
    <phoneticPr fontId="16" type="noConversion"/>
  </si>
  <si>
    <t>党建办实践部干事</t>
  </si>
  <si>
    <t>徐扬</t>
  </si>
  <si>
    <t>217035102027</t>
    <phoneticPr fontId="16" type="noConversion"/>
  </si>
  <si>
    <t>环境法模拟法庭</t>
  </si>
  <si>
    <t>何玉洋</t>
  </si>
  <si>
    <t>217035102015</t>
  </si>
  <si>
    <t>万春小学法律进课堂,环境法模拟法庭志愿活动</t>
    <phoneticPr fontId="16" type="noConversion"/>
  </si>
  <si>
    <t>武晓霞</t>
    <phoneticPr fontId="16" type="noConversion"/>
  </si>
  <si>
    <t>217035102011</t>
    <phoneticPr fontId="16" type="noConversion"/>
  </si>
  <si>
    <t>冯宇雪</t>
  </si>
  <si>
    <t>217035102010</t>
  </si>
  <si>
    <t>韩晓丹</t>
  </si>
  <si>
    <t>217035102025</t>
  </si>
  <si>
    <t>学术沙龙</t>
    <phoneticPr fontId="16" type="noConversion"/>
  </si>
  <si>
    <t>李翘楚</t>
  </si>
  <si>
    <t>217035102020</t>
  </si>
  <si>
    <t>学校研究生会干事</t>
    <phoneticPr fontId="16" type="noConversion"/>
  </si>
  <si>
    <t>参加讲座</t>
    <phoneticPr fontId="16" type="noConversion"/>
  </si>
  <si>
    <t>谭羽哲</t>
    <phoneticPr fontId="16" type="noConversion"/>
  </si>
  <si>
    <t>217035102021</t>
    <phoneticPr fontId="16" type="noConversion"/>
  </si>
  <si>
    <t>王凯</t>
    <phoneticPr fontId="16" type="noConversion"/>
  </si>
  <si>
    <t>郑英杰</t>
    <phoneticPr fontId="16" type="noConversion"/>
  </si>
  <si>
    <t>217035102013</t>
    <phoneticPr fontId="16" type="noConversion"/>
  </si>
  <si>
    <t>柳豪</t>
    <phoneticPr fontId="16" type="noConversion"/>
  </si>
  <si>
    <t>217035102026</t>
    <phoneticPr fontId="16" type="noConversion"/>
  </si>
  <si>
    <t>周文轩</t>
  </si>
  <si>
    <t>217035102029</t>
  </si>
  <si>
    <t>光华讲座</t>
  </si>
  <si>
    <t>3次</t>
  </si>
  <si>
    <t>曾鹏</t>
    <phoneticPr fontId="16" type="noConversion"/>
  </si>
  <si>
    <t>217035102038</t>
    <phoneticPr fontId="16" type="noConversion"/>
  </si>
  <si>
    <t>中国党员</t>
    <phoneticPr fontId="16" type="noConversion"/>
  </si>
  <si>
    <t>王琪</t>
    <phoneticPr fontId="16" type="noConversion"/>
  </si>
  <si>
    <t>217035102023</t>
    <phoneticPr fontId="16" type="noConversion"/>
  </si>
  <si>
    <t>学习沙龙</t>
    <phoneticPr fontId="16" type="noConversion"/>
  </si>
  <si>
    <t>邹松</t>
    <phoneticPr fontId="16" type="noConversion"/>
  </si>
  <si>
    <t>吴瑶</t>
    <phoneticPr fontId="16" type="noConversion"/>
  </si>
  <si>
    <t>217035102009</t>
    <phoneticPr fontId="16" type="noConversion"/>
  </si>
  <si>
    <t>夏梦涵</t>
  </si>
  <si>
    <t>217035102031</t>
  </si>
  <si>
    <t>讲座</t>
  </si>
  <si>
    <t>刘健男</t>
  </si>
  <si>
    <t>217035102035</t>
  </si>
  <si>
    <t>班长</t>
  </si>
  <si>
    <t>龙骧</t>
    <phoneticPr fontId="16" type="noConversion"/>
  </si>
  <si>
    <t>217035102014</t>
    <phoneticPr fontId="16" type="noConversion"/>
  </si>
  <si>
    <t>成都中院实习法官助理</t>
    <phoneticPr fontId="16" type="noConversion"/>
  </si>
  <si>
    <t>廖汶沁</t>
  </si>
  <si>
    <t>217035102016</t>
  </si>
  <si>
    <t>著作权惩罚性赔偿对作品传播的效用（青年记者，1002-2759，北大核心，三作）</t>
    <phoneticPr fontId="16" type="noConversion"/>
  </si>
  <si>
    <t>知识产权南湖论坛论文集（第二作者），第一届中国知识产权政策论坛</t>
    <phoneticPr fontId="16" type="noConversion"/>
  </si>
  <si>
    <t>2018年4月23号</t>
  </si>
  <si>
    <t>温江区法律学院社区法务助理</t>
    <phoneticPr fontId="16" type="noConversion"/>
  </si>
  <si>
    <t>朱娅玲</t>
    <phoneticPr fontId="16" type="noConversion"/>
  </si>
  <si>
    <t>217035102028</t>
    <phoneticPr fontId="16" type="noConversion"/>
  </si>
  <si>
    <t>李佳颖</t>
    <phoneticPr fontId="16" type="noConversion"/>
  </si>
  <si>
    <t>217035102032</t>
    <phoneticPr fontId="16" type="noConversion"/>
  </si>
  <si>
    <t>教务处新媒体中心综合部部长</t>
    <phoneticPr fontId="16" type="noConversion"/>
  </si>
  <si>
    <t>杨玉鑫</t>
    <phoneticPr fontId="16" type="noConversion"/>
  </si>
  <si>
    <t>216035102039</t>
    <phoneticPr fontId="16" type="noConversion"/>
  </si>
  <si>
    <t>司法所所长助理</t>
    <phoneticPr fontId="16" type="noConversion"/>
  </si>
  <si>
    <t>李梦茹</t>
    <phoneticPr fontId="16" type="noConversion"/>
  </si>
  <si>
    <t>217035102019</t>
    <phoneticPr fontId="16" type="noConversion"/>
  </si>
  <si>
    <t>法学院研究生会体育部部员</t>
    <phoneticPr fontId="16" type="noConversion"/>
  </si>
  <si>
    <t>吴倩倩</t>
    <phoneticPr fontId="16" type="noConversion"/>
  </si>
  <si>
    <t>217035102037</t>
    <phoneticPr fontId="16" type="noConversion"/>
  </si>
  <si>
    <t>张丽</t>
    <phoneticPr fontId="16" type="noConversion"/>
  </si>
  <si>
    <t>217035102030</t>
    <phoneticPr fontId="16" type="noConversion"/>
  </si>
  <si>
    <t>学术征文活动</t>
    <phoneticPr fontId="16" type="noConversion"/>
  </si>
  <si>
    <t>文体委员</t>
    <phoneticPr fontId="16" type="noConversion"/>
  </si>
  <si>
    <t>郝韵旖</t>
    <phoneticPr fontId="16" type="noConversion"/>
  </si>
  <si>
    <t>217035102008</t>
    <phoneticPr fontId="16" type="noConversion"/>
  </si>
  <si>
    <t>谭婷婷</t>
  </si>
  <si>
    <t>217035102033</t>
  </si>
  <si>
    <t>申午军</t>
    <phoneticPr fontId="16" type="noConversion"/>
  </si>
  <si>
    <t>217035102045</t>
    <phoneticPr fontId="16" type="noConversion"/>
  </si>
  <si>
    <t>群众</t>
    <phoneticPr fontId="16" type="noConversion"/>
  </si>
  <si>
    <t>沙龙2次，讲座4次</t>
    <phoneticPr fontId="16" type="noConversion"/>
  </si>
  <si>
    <t>马聪聪</t>
  </si>
  <si>
    <t>217030106007</t>
  </si>
  <si>
    <t>讲座+沙龙</t>
  </si>
  <si>
    <t>社区法律助理、唐元讲课、五四活动志愿者</t>
  </si>
  <si>
    <t>学术部干事</t>
  </si>
  <si>
    <t>刘姝姗</t>
  </si>
  <si>
    <t>217030106003</t>
  </si>
  <si>
    <t>社区法务助理</t>
  </si>
  <si>
    <t>研究生会部员</t>
  </si>
  <si>
    <t>张兰</t>
  </si>
  <si>
    <t>217030105011</t>
  </si>
  <si>
    <t>（主研）街区制下业主权益保障研究</t>
  </si>
  <si>
    <t>研会宣传部干事</t>
  </si>
  <si>
    <t>尹文怡</t>
  </si>
  <si>
    <t>217030106005</t>
  </si>
  <si>
    <t>实践部部员</t>
  </si>
  <si>
    <t>董雪米</t>
  </si>
  <si>
    <t>217030104003</t>
  </si>
  <si>
    <t>温江法院志愿活动</t>
  </si>
  <si>
    <t>宣传部干事</t>
  </si>
  <si>
    <t>先文灏</t>
  </si>
  <si>
    <t>217030105016</t>
  </si>
  <si>
    <t>《在积极心理学视角下干预大学生宿舍人际关系问题》，收录于大学生思想政治教育研究。（第二作者）</t>
  </si>
  <si>
    <t>大数据背景下网络游戏虚拟财产文献综述</t>
  </si>
  <si>
    <t>获西南财经大学第十二届文献综述大赛二等</t>
  </si>
  <si>
    <t>校团委</t>
  </si>
  <si>
    <t>张咏琪</t>
  </si>
  <si>
    <t>217030105008</t>
  </si>
  <si>
    <t>学术讲座+学术沙龙</t>
  </si>
  <si>
    <t>2018-2019</t>
  </si>
  <si>
    <t>唐元小学</t>
  </si>
  <si>
    <t>志愿者服务</t>
  </si>
  <si>
    <t>院研究生会干部</t>
  </si>
  <si>
    <t>叶蕾</t>
  </si>
  <si>
    <t>217030103002</t>
  </si>
  <si>
    <t>学生会部员</t>
  </si>
  <si>
    <t>王红梅</t>
  </si>
  <si>
    <t>217030106004</t>
  </si>
  <si>
    <t>万春小学志愿者、社区法务助理</t>
  </si>
  <si>
    <t>张洁</t>
  </si>
  <si>
    <t>217030103001</t>
  </si>
  <si>
    <t>光华讲坛 4次 学术沙龙1次</t>
  </si>
  <si>
    <t xml:space="preserve">研会社会实践部干事  法援办案中心干事2.9 </t>
  </si>
  <si>
    <t>张奥博</t>
  </si>
  <si>
    <t>217030105013</t>
  </si>
  <si>
    <t>《四川省老年人合法权益保护条例》修订 参研</t>
  </si>
  <si>
    <t>张皎</t>
  </si>
  <si>
    <t>217030105010</t>
  </si>
  <si>
    <t>光华讲坛</t>
  </si>
  <si>
    <t>唐元小学志愿者+五四活动志愿者</t>
  </si>
  <si>
    <t>院研究生会干事</t>
  </si>
  <si>
    <t>周倩</t>
  </si>
  <si>
    <t>217030106001</t>
  </si>
  <si>
    <t>司法所助理</t>
  </si>
  <si>
    <t>任田</t>
  </si>
  <si>
    <t>217030104002</t>
  </si>
  <si>
    <t>唐元小学志愿者、温江法院志愿者 1</t>
  </si>
  <si>
    <t>党建秘书部干事</t>
  </si>
  <si>
    <t>李艳玲</t>
  </si>
  <si>
    <t>217030105004</t>
  </si>
  <si>
    <t>法务助理</t>
  </si>
  <si>
    <t>援助中心、班级组织委员</t>
  </si>
  <si>
    <t>毛雅倩</t>
  </si>
  <si>
    <t>217030104004</t>
  </si>
  <si>
    <t>社区司法所助理+温江法院志愿者</t>
  </si>
  <si>
    <t>魏闻</t>
  </si>
  <si>
    <t>217030105002</t>
  </si>
  <si>
    <t>干事</t>
  </si>
  <si>
    <t>吴旭东</t>
  </si>
  <si>
    <t>217030105006</t>
  </si>
  <si>
    <t>光华杯游泳比赛</t>
  </si>
  <si>
    <t>贾瑶</t>
  </si>
  <si>
    <t>217030104001</t>
  </si>
  <si>
    <t>温江法院值班两次+法援唐元小学</t>
  </si>
  <si>
    <t>党建实践部干事</t>
  </si>
  <si>
    <t>张彦熙</t>
  </si>
  <si>
    <t>217030105007</t>
  </si>
  <si>
    <t>殷亚丽</t>
  </si>
  <si>
    <t>温江法律学校签约仪式志愿活动</t>
  </si>
  <si>
    <t>官若梦</t>
  </si>
  <si>
    <t>217030106006</t>
  </si>
  <si>
    <t>马忠芳</t>
  </si>
  <si>
    <t>217030106008</t>
  </si>
  <si>
    <t>王小寒</t>
  </si>
  <si>
    <t>217030105009</t>
  </si>
  <si>
    <t>沈培钰</t>
  </si>
  <si>
    <t>217030104007</t>
  </si>
  <si>
    <t>温江区万盛镇司法所所长助理</t>
  </si>
  <si>
    <t>李锐</t>
  </si>
  <si>
    <t>黄贺平</t>
  </si>
  <si>
    <t>217030105001</t>
  </si>
  <si>
    <t>陈月华</t>
  </si>
  <si>
    <t>217030104008</t>
  </si>
  <si>
    <t>王姝文</t>
  </si>
  <si>
    <t>217030105015</t>
  </si>
  <si>
    <t>杨梦娜</t>
  </si>
  <si>
    <t>217030105003</t>
  </si>
  <si>
    <t>段玥</t>
  </si>
  <si>
    <t>217030106002</t>
  </si>
  <si>
    <t>余颖</t>
  </si>
  <si>
    <t>217030104006</t>
  </si>
  <si>
    <t>李卓彧</t>
  </si>
  <si>
    <t>217030104009</t>
  </si>
  <si>
    <t>黎泽心</t>
  </si>
  <si>
    <t>217030106009</t>
  </si>
  <si>
    <t>石于豪</t>
  </si>
  <si>
    <t>217030105005</t>
  </si>
  <si>
    <t>王颖</t>
  </si>
  <si>
    <t>217030105017</t>
  </si>
  <si>
    <t>周鹏</t>
  </si>
  <si>
    <t>217030104005</t>
  </si>
  <si>
    <t>苏瑶婷</t>
  </si>
  <si>
    <t>217030104011</t>
  </si>
  <si>
    <t>“因婚姻家庭引发的犯罪问题防控研究”学术研讨会</t>
  </si>
  <si>
    <t>李谦</t>
  </si>
  <si>
    <t>217030105012</t>
  </si>
  <si>
    <t>司敏敏</t>
  </si>
  <si>
    <t>217030107009</t>
  </si>
  <si>
    <t>西南财经大学第十届文献综述大赛优秀奖（第一作者）</t>
    <phoneticPr fontId="18" type="noConversion"/>
  </si>
  <si>
    <t>温江法院志愿者、社区法务助理</t>
  </si>
  <si>
    <t>李一加</t>
  </si>
  <si>
    <t>2170301Z1005</t>
  </si>
  <si>
    <t>唐菲</t>
  </si>
  <si>
    <t>217030107001</t>
    <phoneticPr fontId="18" type="noConversion"/>
  </si>
  <si>
    <t>5次光华讲坛</t>
    <phoneticPr fontId="18" type="noConversion"/>
  </si>
  <si>
    <t>法律援助站办案中心干事</t>
  </si>
  <si>
    <t>杨丽蕾</t>
  </si>
  <si>
    <t>217030109004</t>
  </si>
  <si>
    <t>参加国际模拟法庭比赛</t>
  </si>
  <si>
    <t>邢丽华</t>
  </si>
  <si>
    <t>217030101004</t>
  </si>
  <si>
    <t>冯万光</t>
  </si>
  <si>
    <t>2170301Z1004</t>
  </si>
  <si>
    <t>3次光华讲坛1次素质讲座</t>
    <phoneticPr fontId="18" type="noConversion"/>
  </si>
  <si>
    <t>一次沙龙</t>
  </si>
  <si>
    <t>法律援助站干事</t>
  </si>
  <si>
    <t>李睿</t>
  </si>
  <si>
    <t>217030107007</t>
    <phoneticPr fontId="18" type="noConversion"/>
  </si>
  <si>
    <t>1沙龙</t>
    <phoneticPr fontId="18" type="noConversion"/>
  </si>
  <si>
    <t>李晗</t>
  </si>
  <si>
    <t>217030107005</t>
  </si>
  <si>
    <t>参加光华讲坛、素质讲座</t>
  </si>
  <si>
    <t>王一丹</t>
  </si>
  <si>
    <t>2170301Z1007</t>
  </si>
  <si>
    <t>法援社区法务助理</t>
  </si>
  <si>
    <t>雷雪</t>
  </si>
  <si>
    <t>2170201Z1002</t>
  </si>
  <si>
    <t>校外联部干事</t>
  </si>
  <si>
    <t>王昕宇</t>
  </si>
  <si>
    <t>2170201Z1001</t>
  </si>
  <si>
    <t>陈思琪</t>
  </si>
  <si>
    <t>217030107003</t>
  </si>
  <si>
    <t>胡珊</t>
  </si>
  <si>
    <t>217020107002</t>
  </si>
  <si>
    <t>4次讲座1次沙龙优秀主讲人</t>
    <phoneticPr fontId="18" type="noConversion"/>
  </si>
  <si>
    <t>法学院2018年第四届“苏功强”最强演说家演讲比赛</t>
  </si>
  <si>
    <t>三等奖、最佳风采奖</t>
  </si>
  <si>
    <t>团支书兼副班长</t>
  </si>
  <si>
    <t>杨昊明</t>
  </si>
  <si>
    <t>217030109005</t>
    <phoneticPr fontId="18" type="noConversion"/>
  </si>
  <si>
    <t>以王海现象为视角浅析消费者之概念；世界家苑；CN22-1337/G0;C刊；第一作者</t>
  </si>
  <si>
    <t>3次讲座1次沙龙</t>
    <phoneticPr fontId="18" type="noConversion"/>
  </si>
  <si>
    <t>冉相旭</t>
  </si>
  <si>
    <t>217030101002</t>
  </si>
  <si>
    <t>苏杭</t>
  </si>
  <si>
    <t>217030101001</t>
  </si>
  <si>
    <t>入党积极分子</t>
  </si>
  <si>
    <t>李杨</t>
  </si>
  <si>
    <t>参加讲座得分</t>
  </si>
  <si>
    <t>1分</t>
  </si>
  <si>
    <t>林晓</t>
  </si>
  <si>
    <t>217030107010'</t>
  </si>
  <si>
    <t xml:space="preserve">2018“书香西财”书评征文校级二等奖《法律的后现代主义》第一作者、西财文献综述大赛《经济法的功能与作用》第一作者 </t>
  </si>
  <si>
    <t>光华讲坛5次，沙龙一次</t>
  </si>
  <si>
    <t>“泰和泰杯”西财国际模拟法庭大赛‘</t>
  </si>
  <si>
    <t>法援社区助理、温江法院志愿者（两次）</t>
  </si>
  <si>
    <t>法学院学术部干事</t>
  </si>
  <si>
    <t>刘瀚文</t>
  </si>
  <si>
    <t>2170301Z1008</t>
  </si>
  <si>
    <t>开会未请假</t>
  </si>
  <si>
    <t>笔译大赛（英译汉项目）；笔译翻译大赛（汉译英项目）；创青春大学生创新创业大赛公益项目</t>
  </si>
  <si>
    <t>优秀奖（校级）2.5；优秀奖（校级）2.5；三等奖（省级）3</t>
    <phoneticPr fontId="18" type="noConversion"/>
  </si>
  <si>
    <t>邓婕</t>
  </si>
  <si>
    <t>217030109003</t>
    <phoneticPr fontId="18" type="noConversion"/>
  </si>
  <si>
    <t>陈婷</t>
  </si>
  <si>
    <t>217030109002</t>
  </si>
  <si>
    <t>二等奖</t>
  </si>
  <si>
    <t>刘馨忆</t>
  </si>
  <si>
    <t>217030107004</t>
    <phoneticPr fontId="18" type="noConversion"/>
  </si>
  <si>
    <t>董晓燕</t>
  </si>
  <si>
    <t>217030109001</t>
  </si>
  <si>
    <t>“泰和泰杯”西南财经大学国际模拟法庭大赛</t>
  </si>
  <si>
    <t>法律援助中心办案中心</t>
  </si>
  <si>
    <t>刘昭君</t>
  </si>
  <si>
    <t>217030107013</t>
  </si>
  <si>
    <t>《我国农民专业合作社的产权问题探究》（《职工法律天地》CN 36-1207/D，C类，第一作者）</t>
  </si>
  <si>
    <t>7次讲座及2次学术沙龙</t>
  </si>
  <si>
    <t>温江区人民法院志愿实践项目</t>
  </si>
  <si>
    <t>研究生会学习部干事</t>
  </si>
  <si>
    <t>院研会优秀部员</t>
    <phoneticPr fontId="18" type="noConversion"/>
  </si>
  <si>
    <t>常琦</t>
  </si>
  <si>
    <t>党员</t>
    <phoneticPr fontId="18" type="noConversion"/>
  </si>
  <si>
    <t>讲座4（1.5），沙龙1（0.5），沙龙主讲人（0.2），校级学术讲座1（0.5）</t>
    <phoneticPr fontId="18" type="noConversion"/>
  </si>
  <si>
    <t>班长</t>
    <phoneticPr fontId="18" type="noConversion"/>
  </si>
  <si>
    <t>叶亭</t>
  </si>
  <si>
    <t>217030101003</t>
  </si>
  <si>
    <t>陈一</t>
  </si>
  <si>
    <t>217030107006</t>
  </si>
  <si>
    <t>杨丹</t>
  </si>
  <si>
    <t>217030107008</t>
  </si>
  <si>
    <t>姚娇妮</t>
  </si>
  <si>
    <t>217030107012</t>
  </si>
  <si>
    <t>李娅飞</t>
  </si>
  <si>
    <t>217030109005</t>
  </si>
  <si>
    <t>王俊飞</t>
  </si>
  <si>
    <t>217030z1002</t>
  </si>
  <si>
    <t>林智</t>
  </si>
  <si>
    <t>2170301z003</t>
  </si>
  <si>
    <t>赵振</t>
  </si>
  <si>
    <t>21703010z1006</t>
  </si>
  <si>
    <t>邓杨</t>
    <phoneticPr fontId="16" type="noConversion"/>
  </si>
  <si>
    <t>216035101023</t>
    <phoneticPr fontId="16" type="noConversion"/>
  </si>
  <si>
    <t>入党积极分子</t>
    <phoneticPr fontId="16" type="noConversion"/>
  </si>
  <si>
    <t>讲座5次，沙龙2次</t>
    <rPh sb="0" eb="2">
      <t>ci</t>
    </rPh>
    <phoneticPr fontId="16" type="noConversion"/>
  </si>
  <si>
    <t>西南财经大学“模拟两会”</t>
    <phoneticPr fontId="16" type="noConversion"/>
  </si>
  <si>
    <t>一等奖</t>
    <phoneticPr fontId="16" type="noConversion"/>
  </si>
  <si>
    <t>温江法院、青色计划、紫色计划、温江法律学院推介会志愿者</t>
    <phoneticPr fontId="16" type="noConversion"/>
  </si>
  <si>
    <t>研会主席</t>
    <phoneticPr fontId="16" type="noConversion"/>
  </si>
  <si>
    <t>优秀共青团员</t>
    <phoneticPr fontId="16" type="noConversion"/>
  </si>
  <si>
    <t>谭世文</t>
    <phoneticPr fontId="16" type="noConversion"/>
  </si>
  <si>
    <t>216035101005</t>
    <phoneticPr fontId="16" type="noConversion"/>
  </si>
  <si>
    <t>学术讲座5次，学术沙龙2次</t>
    <phoneticPr fontId="16" type="noConversion"/>
  </si>
  <si>
    <t>光华杯游泳比赛接力</t>
    <phoneticPr fontId="16" type="noConversion"/>
  </si>
  <si>
    <t>第七名</t>
  </si>
  <si>
    <t>温江法院志愿者、社区法务助理、温江法院实习推介会志愿者</t>
    <phoneticPr fontId="16" type="noConversion"/>
  </si>
  <si>
    <t>研究生会学术部部长，优秀部长</t>
    <phoneticPr fontId="16" type="noConversion"/>
  </si>
  <si>
    <t>任云燕</t>
    <phoneticPr fontId="16" type="noConversion"/>
  </si>
  <si>
    <t>215035101026</t>
    <phoneticPr fontId="16" type="noConversion"/>
  </si>
  <si>
    <t>学术沙龙1次</t>
    <phoneticPr fontId="16" type="noConversion"/>
  </si>
  <si>
    <t>党支部书记</t>
    <phoneticPr fontId="16" type="noConversion"/>
  </si>
  <si>
    <t>韩小双</t>
    <phoneticPr fontId="16" type="noConversion"/>
  </si>
  <si>
    <t>216035101001</t>
    <phoneticPr fontId="16" type="noConversion"/>
  </si>
  <si>
    <t>学术沙龙1次</t>
    <rPh sb="0" eb="4">
      <t>ci</t>
    </rPh>
    <phoneticPr fontId="16" type="noConversion"/>
  </si>
  <si>
    <t>0.5</t>
    <phoneticPr fontId="16" type="noConversion"/>
  </si>
  <si>
    <t>温江法院志愿者+五四志愿者+温江法律学院推介会志愿者</t>
    <phoneticPr fontId="16" type="noConversion"/>
  </si>
  <si>
    <t>研会生活部部长</t>
    <phoneticPr fontId="16" type="noConversion"/>
  </si>
  <si>
    <t>张冬晨</t>
  </si>
  <si>
    <t>216035101026</t>
    <phoneticPr fontId="16" type="noConversion"/>
  </si>
  <si>
    <t>唐元小学志愿服务</t>
    <rPh sb="0" eb="5">
      <t>zhi yuan</t>
    </rPh>
    <phoneticPr fontId="16" type="noConversion"/>
  </si>
  <si>
    <t>党建办实践部副部长</t>
    <phoneticPr fontId="16" type="noConversion"/>
  </si>
  <si>
    <t>柳波</t>
    <phoneticPr fontId="16" type="noConversion"/>
  </si>
  <si>
    <t>216035101027</t>
    <phoneticPr fontId="16" type="noConversion"/>
  </si>
  <si>
    <t>研究生会副主席</t>
    <phoneticPr fontId="16" type="noConversion"/>
  </si>
  <si>
    <t>张琪</t>
    <rPh sb="0" eb="1">
      <t>zhang'q</t>
    </rPh>
    <phoneticPr fontId="16" type="noConversion"/>
  </si>
  <si>
    <t>216035101012</t>
    <phoneticPr fontId="16" type="noConversion"/>
  </si>
  <si>
    <t>中共党员</t>
    <rPh sb="0" eb="1">
      <t>zhong'g</t>
    </rPh>
    <rPh sb="2" eb="3">
      <t>dang'y</t>
    </rPh>
    <phoneticPr fontId="16" type="noConversion"/>
  </si>
  <si>
    <t>学术沙龙1次</t>
    <rPh sb="0" eb="1">
      <t>xue'shu</t>
    </rPh>
    <rPh sb="2" eb="3">
      <t>sha'l</t>
    </rPh>
    <phoneticPr fontId="16" type="noConversion"/>
  </si>
  <si>
    <t>校研会文艺部部长</t>
    <rPh sb="0" eb="1">
      <t>xiao'yan'hui</t>
    </rPh>
    <rPh sb="3" eb="4">
      <t>wen'yi'bu</t>
    </rPh>
    <rPh sb="6" eb="7">
      <t>bu'z</t>
    </rPh>
    <phoneticPr fontId="16" type="noConversion"/>
  </si>
  <si>
    <t>谢佳丽</t>
    <phoneticPr fontId="16" type="noConversion"/>
  </si>
  <si>
    <t>216035101020</t>
    <phoneticPr fontId="16" type="noConversion"/>
  </si>
  <si>
    <t>王菲</t>
    <phoneticPr fontId="16" type="noConversion"/>
  </si>
  <si>
    <t>216035101028</t>
    <phoneticPr fontId="16" type="noConversion"/>
  </si>
  <si>
    <t>沙龙1次，讲座5次</t>
    <rPh sb="0" eb="2">
      <t>ci</t>
    </rPh>
    <phoneticPr fontId="16" type="noConversion"/>
  </si>
  <si>
    <t>周科</t>
    <rPh sb="0" eb="2">
      <t>zhou ke</t>
    </rPh>
    <phoneticPr fontId="16" type="noConversion"/>
  </si>
  <si>
    <t>216035101013</t>
    <phoneticPr fontId="16" type="noConversion"/>
  </si>
  <si>
    <t>中共党员</t>
    <rPh sb="0" eb="1">
      <t>zhong gong</t>
    </rPh>
    <phoneticPr fontId="16" type="noConversion"/>
  </si>
  <si>
    <t>宣传委员</t>
    <rPh sb="0" eb="2">
      <t>xuan chaun</t>
    </rPh>
    <phoneticPr fontId="16" type="noConversion"/>
  </si>
  <si>
    <t>李洁</t>
    <phoneticPr fontId="16" type="noConversion"/>
  </si>
  <si>
    <t>216035101009</t>
    <phoneticPr fontId="16" type="noConversion"/>
  </si>
  <si>
    <t>程靖洋</t>
    <phoneticPr fontId="16" type="noConversion"/>
  </si>
  <si>
    <t>216035101024</t>
    <phoneticPr fontId="16" type="noConversion"/>
  </si>
  <si>
    <t>“浅谈欧洲公司法一体化下的法人治理”，《法制博览》，ISSN 2095-4379,CN14-1188/D，C刊省级，第一作者</t>
  </si>
  <si>
    <t>讲座3次</t>
    <rPh sb="0" eb="2">
      <t>jiang zuo</t>
    </rPh>
    <phoneticPr fontId="16" type="noConversion"/>
  </si>
  <si>
    <t>谢嘉良</t>
    <phoneticPr fontId="16" type="noConversion"/>
  </si>
  <si>
    <t>216035101003</t>
    <phoneticPr fontId="16" type="noConversion"/>
  </si>
  <si>
    <t>副班长</t>
    <phoneticPr fontId="16" type="noConversion"/>
  </si>
  <si>
    <t>李怡</t>
    <rPh sb="0" eb="1">
      <t>li xiang</t>
    </rPh>
    <rPh sb="1" eb="2">
      <t>yi</t>
    </rPh>
    <phoneticPr fontId="16" type="noConversion"/>
  </si>
  <si>
    <t>216035101015</t>
    <phoneticPr fontId="16" type="noConversion"/>
  </si>
  <si>
    <t>群众</t>
    <rPh sb="0" eb="1">
      <t>qun zhong</t>
    </rPh>
    <phoneticPr fontId="16" type="noConversion"/>
  </si>
  <si>
    <t>韩倩倩</t>
    <phoneticPr fontId="16" type="noConversion"/>
  </si>
  <si>
    <t>216035101021</t>
    <phoneticPr fontId="16" type="noConversion"/>
  </si>
  <si>
    <t>沙龙1次</t>
    <rPh sb="0" eb="1">
      <t>sah long yi ci</t>
    </rPh>
    <phoneticPr fontId="16" type="noConversion"/>
  </si>
  <si>
    <t>马欣</t>
    <phoneticPr fontId="16" type="noConversion"/>
  </si>
  <si>
    <t>216035101030</t>
    <phoneticPr fontId="16" type="noConversion"/>
  </si>
  <si>
    <t>法院志愿者0.5、社区法务0.5</t>
    <phoneticPr fontId="16" type="noConversion"/>
  </si>
  <si>
    <t>魏璇</t>
    <phoneticPr fontId="16" type="noConversion"/>
  </si>
  <si>
    <t>216035101018</t>
    <phoneticPr fontId="16" type="noConversion"/>
  </si>
  <si>
    <t>刘颖</t>
  </si>
  <si>
    <t>216035101019</t>
    <phoneticPr fontId="16" type="noConversion"/>
  </si>
  <si>
    <t>沙马曲布</t>
    <rPh sb="0" eb="4">
      <t>sha'ma'qu'b</t>
    </rPh>
    <phoneticPr fontId="16" type="noConversion"/>
  </si>
  <si>
    <t>216035101034</t>
    <phoneticPr fontId="16" type="noConversion"/>
  </si>
  <si>
    <t>唐意凇</t>
    <phoneticPr fontId="16" type="noConversion"/>
  </si>
  <si>
    <t>216035101031</t>
    <phoneticPr fontId="16" type="noConversion"/>
  </si>
  <si>
    <t>农工民主党党员</t>
    <rPh sb="0" eb="2">
      <t>nong gong</t>
    </rPh>
    <phoneticPr fontId="16" type="noConversion"/>
  </si>
  <si>
    <t>廖山山</t>
    <phoneticPr fontId="16" type="noConversion"/>
  </si>
  <si>
    <t>216035101010</t>
    <phoneticPr fontId="16" type="noConversion"/>
  </si>
  <si>
    <t>社区法务助理</t>
    <rPh sb="0" eb="2">
      <t>she qu</t>
    </rPh>
    <phoneticPr fontId="16" type="noConversion"/>
  </si>
  <si>
    <t>张军</t>
    <phoneticPr fontId="16" type="noConversion"/>
  </si>
  <si>
    <t>216035101022</t>
    <phoneticPr fontId="16" type="noConversion"/>
  </si>
  <si>
    <t>李响</t>
    <rPh sb="0" eb="1">
      <t>li xiang</t>
    </rPh>
    <phoneticPr fontId="16" type="noConversion"/>
  </si>
  <si>
    <t>216035101014</t>
    <phoneticPr fontId="16" type="noConversion"/>
  </si>
  <si>
    <t>冯妍熙</t>
    <rPh sb="0" eb="1">
      <t>feng yan xi</t>
    </rPh>
    <phoneticPr fontId="16" type="noConversion"/>
  </si>
  <si>
    <t>216035101006</t>
    <phoneticPr fontId="16" type="noConversion"/>
  </si>
  <si>
    <t>团员</t>
    <rPh sb="0" eb="1">
      <t>tuan yuan</t>
    </rPh>
    <rPh sb="1" eb="2">
      <t>yuan</t>
    </rPh>
    <phoneticPr fontId="16" type="noConversion"/>
  </si>
  <si>
    <t>周逢源</t>
  </si>
  <si>
    <t>216035101002</t>
    <phoneticPr fontId="16" type="noConversion"/>
  </si>
  <si>
    <t>周易菁菁</t>
  </si>
  <si>
    <t>216035101016</t>
    <phoneticPr fontId="16" type="noConversion"/>
  </si>
  <si>
    <t>张迪</t>
  </si>
  <si>
    <t>216035101017</t>
    <phoneticPr fontId="16" type="noConversion"/>
  </si>
  <si>
    <t>团员</t>
    <rPh sb="0" eb="2">
      <t>zhong g</t>
    </rPh>
    <phoneticPr fontId="16" type="noConversion"/>
  </si>
  <si>
    <t>刘伟</t>
    <phoneticPr fontId="16" type="noConversion"/>
  </si>
  <si>
    <t>216035101025</t>
    <phoneticPr fontId="16" type="noConversion"/>
  </si>
  <si>
    <t>中共党员</t>
    <rPh sb="0" eb="4">
      <t>zhong g</t>
    </rPh>
    <phoneticPr fontId="16" type="noConversion"/>
  </si>
  <si>
    <t>王雯</t>
    <phoneticPr fontId="16" type="noConversion"/>
  </si>
  <si>
    <t>216035101033</t>
    <phoneticPr fontId="16" type="noConversion"/>
  </si>
  <si>
    <t>温江法院、社区法务助理</t>
    <phoneticPr fontId="16" type="noConversion"/>
  </si>
  <si>
    <t>钟雨娟</t>
  </si>
  <si>
    <t>216035101004</t>
    <phoneticPr fontId="16" type="noConversion"/>
  </si>
  <si>
    <t>殷玉涵</t>
  </si>
  <si>
    <t>216035101007</t>
    <phoneticPr fontId="16" type="noConversion"/>
  </si>
  <si>
    <t>王宗春</t>
  </si>
  <si>
    <t>216035101029</t>
    <phoneticPr fontId="16" type="noConversion"/>
  </si>
  <si>
    <t>肖睿</t>
    <rPh sb="0" eb="2">
      <t>xiao'rui</t>
    </rPh>
    <phoneticPr fontId="16" type="noConversion"/>
  </si>
  <si>
    <t>216035101032</t>
    <phoneticPr fontId="16" type="noConversion"/>
  </si>
  <si>
    <t>团员</t>
    <rPh sb="0" eb="2">
      <t>tuan'yua</t>
    </rPh>
    <phoneticPr fontId="16" type="noConversion"/>
  </si>
  <si>
    <t>严香格</t>
    <phoneticPr fontId="16" type="noConversion"/>
  </si>
  <si>
    <t>216035101008</t>
    <phoneticPr fontId="16" type="noConversion"/>
  </si>
  <si>
    <t>优秀部长</t>
    <rPh sb="0" eb="4">
      <t>you xiu</t>
    </rPh>
    <phoneticPr fontId="16" type="noConversion"/>
  </si>
  <si>
    <t>讲座3、沙龙2、 沙龙主讲人1次</t>
    <phoneticPr fontId="16" type="noConversion"/>
  </si>
  <si>
    <t>于坤</t>
    <phoneticPr fontId="16" type="noConversion"/>
  </si>
  <si>
    <t>讲座6 、沙龙2</t>
    <phoneticPr fontId="16" type="noConversion"/>
  </si>
  <si>
    <t>校研会体育部部员   优秀部员</t>
    <phoneticPr fontId="16" type="noConversion"/>
  </si>
  <si>
    <t>青赵贤</t>
    <phoneticPr fontId="16" type="noConversion"/>
  </si>
  <si>
    <t>讲座3、沙龙2</t>
    <phoneticPr fontId="16" type="noConversion"/>
  </si>
  <si>
    <t>王竹梅</t>
    <phoneticPr fontId="16" type="noConversion"/>
  </si>
  <si>
    <t>伍仪</t>
    <phoneticPr fontId="16" type="noConversion"/>
  </si>
  <si>
    <t>朱景龙</t>
    <phoneticPr fontId="16" type="noConversion"/>
  </si>
  <si>
    <t>讲座5次+沙龙1次+主讲人1次</t>
    <phoneticPr fontId="16" type="noConversion"/>
  </si>
  <si>
    <t>组织委员</t>
    <phoneticPr fontId="16" type="noConversion"/>
  </si>
  <si>
    <t>讲座3、沙龙1</t>
    <phoneticPr fontId="16" type="noConversion"/>
  </si>
  <si>
    <t>游可意</t>
    <phoneticPr fontId="16" type="noConversion"/>
  </si>
  <si>
    <t>217035101007</t>
    <phoneticPr fontId="16" type="noConversion"/>
  </si>
  <si>
    <t>217035101051</t>
    <phoneticPr fontId="16" type="noConversion"/>
  </si>
  <si>
    <t>沙龙2</t>
    <rPh sb="0" eb="2">
      <t>long</t>
    </rPh>
    <phoneticPr fontId="16" type="noConversion"/>
  </si>
  <si>
    <t>五四活动志愿者</t>
    <phoneticPr fontId="16" type="noConversion"/>
  </si>
  <si>
    <t>院研究生会文艺部部员</t>
    <phoneticPr fontId="16" type="noConversion"/>
  </si>
  <si>
    <t>周秋霈</t>
    <phoneticPr fontId="16" type="noConversion"/>
  </si>
  <si>
    <t>2018 04</t>
    <phoneticPr fontId="16" type="noConversion"/>
  </si>
  <si>
    <t>陈欢</t>
    <phoneticPr fontId="16" type="noConversion"/>
  </si>
  <si>
    <t>217035101024</t>
    <phoneticPr fontId="16" type="noConversion"/>
  </si>
  <si>
    <t>院研究生会文艺部</t>
    <phoneticPr fontId="16" type="noConversion"/>
  </si>
  <si>
    <t>蒋思恒</t>
    <phoneticPr fontId="16" type="noConversion"/>
  </si>
  <si>
    <t>217035101003</t>
    <phoneticPr fontId="16" type="noConversion"/>
  </si>
  <si>
    <t>沙龙2</t>
    <phoneticPr fontId="16" type="noConversion"/>
  </si>
  <si>
    <t>217035101016</t>
    <phoneticPr fontId="16" type="noConversion"/>
  </si>
  <si>
    <t>李建</t>
    <phoneticPr fontId="16" type="noConversion"/>
  </si>
  <si>
    <t>217035101014</t>
    <phoneticPr fontId="16" type="noConversion"/>
  </si>
  <si>
    <t>讲座4</t>
    <phoneticPr fontId="16" type="noConversion"/>
  </si>
  <si>
    <t>217035101012</t>
    <phoneticPr fontId="16" type="noConversion"/>
  </si>
  <si>
    <t>217035101037</t>
    <phoneticPr fontId="16" type="noConversion"/>
  </si>
  <si>
    <t>217035101006</t>
    <phoneticPr fontId="16" type="noConversion"/>
  </si>
  <si>
    <t>兰馨慧</t>
    <phoneticPr fontId="16" type="noConversion"/>
  </si>
  <si>
    <t>217035101001</t>
    <phoneticPr fontId="16" type="noConversion"/>
  </si>
  <si>
    <t>217035101041</t>
    <phoneticPr fontId="16" type="noConversion"/>
  </si>
  <si>
    <t>张雪琪</t>
    <phoneticPr fontId="16" type="noConversion"/>
  </si>
  <si>
    <t>217035101020</t>
    <phoneticPr fontId="16" type="noConversion"/>
  </si>
  <si>
    <t>217035101008</t>
    <phoneticPr fontId="16" type="noConversion"/>
  </si>
  <si>
    <t>217035101005</t>
    <phoneticPr fontId="16" type="noConversion"/>
  </si>
  <si>
    <t>樊舟慧</t>
    <phoneticPr fontId="16" type="noConversion"/>
  </si>
  <si>
    <t>217035101028</t>
    <phoneticPr fontId="16" type="noConversion"/>
  </si>
  <si>
    <t>217035101044</t>
    <phoneticPr fontId="16" type="noConversion"/>
  </si>
  <si>
    <t>俞新</t>
    <phoneticPr fontId="16" type="noConversion"/>
  </si>
  <si>
    <t>217035101080</t>
    <phoneticPr fontId="16" type="noConversion"/>
  </si>
  <si>
    <t xml:space="preserve">  法务助理   </t>
    <phoneticPr fontId="16" type="noConversion"/>
  </si>
  <si>
    <t>217035101056</t>
    <phoneticPr fontId="16" type="noConversion"/>
  </si>
  <si>
    <t>217035101027</t>
    <phoneticPr fontId="16" type="noConversion"/>
  </si>
  <si>
    <t>217035101039</t>
    <phoneticPr fontId="16" type="noConversion"/>
  </si>
  <si>
    <t>217035101015</t>
    <phoneticPr fontId="16" type="noConversion"/>
  </si>
  <si>
    <t>217035101052</t>
    <phoneticPr fontId="16" type="noConversion"/>
  </si>
  <si>
    <t>217035101017</t>
    <phoneticPr fontId="16" type="noConversion"/>
  </si>
  <si>
    <t>217035101019</t>
    <phoneticPr fontId="16" type="noConversion"/>
  </si>
  <si>
    <t>217035101042</t>
    <phoneticPr fontId="16" type="noConversion"/>
  </si>
  <si>
    <t>217035101029</t>
    <phoneticPr fontId="16" type="noConversion"/>
  </si>
  <si>
    <t>张晓姣</t>
    <phoneticPr fontId="16" type="noConversion"/>
  </si>
  <si>
    <t>217035101004</t>
    <phoneticPr fontId="16" type="noConversion"/>
  </si>
  <si>
    <t>217035101057</t>
    <phoneticPr fontId="16" type="noConversion"/>
  </si>
  <si>
    <t>216035101011</t>
    <phoneticPr fontId="16" type="noConversion"/>
  </si>
  <si>
    <t>217035102012</t>
    <phoneticPr fontId="1" type="noConversion"/>
  </si>
  <si>
    <t>217035102024</t>
    <phoneticPr fontId="1" type="noConversion"/>
  </si>
  <si>
    <t>217035102018</t>
    <phoneticPr fontId="1" type="noConversion"/>
  </si>
  <si>
    <t>217035102017</t>
    <phoneticPr fontId="1" type="noConversion"/>
  </si>
  <si>
    <t>216030105008</t>
    <phoneticPr fontId="16" type="noConversion"/>
  </si>
  <si>
    <t>216030107001</t>
    <phoneticPr fontId="1" type="noConversion"/>
  </si>
  <si>
    <t>215030107020</t>
    <phoneticPr fontId="1" type="noConversion"/>
  </si>
  <si>
    <t>21603019003</t>
    <phoneticPr fontId="1" type="noConversion"/>
  </si>
  <si>
    <t>此表不能改动格式！！！</t>
    <phoneticPr fontId="1" type="noConversion"/>
  </si>
  <si>
    <t>216030107012</t>
  </si>
  <si>
    <t>216030101001</t>
  </si>
  <si>
    <r>
      <t>用法律武器抵挡西方游戏产业的文化侵略，智富时代，</t>
    </r>
    <r>
      <rPr>
        <sz val="10"/>
        <rFont val="Helvetica"/>
      </rPr>
      <t>CN44-1709/F,C</t>
    </r>
    <r>
      <rPr>
        <sz val="10"/>
        <rFont val="PingFang SC"/>
        <family val="1"/>
      </rPr>
      <t>刊，唯一作者</t>
    </r>
    <phoneticPr fontId="16" type="noConversion"/>
  </si>
  <si>
    <r>
      <t>学术沙龙</t>
    </r>
    <r>
      <rPr>
        <sz val="10"/>
        <rFont val="Helvetica"/>
      </rPr>
      <t>1</t>
    </r>
    <r>
      <rPr>
        <sz val="10"/>
        <rFont val="PingFang SC"/>
        <family val="1"/>
      </rPr>
      <t>次</t>
    </r>
    <phoneticPr fontId="16" type="noConversion"/>
  </si>
  <si>
    <t>2018.5.15</t>
  </si>
  <si>
    <t>温江法院2次（0.5），唐元小学（0.5），五四活动志愿者（0.5），社区法务助理（0.5）</t>
    <phoneticPr fontId="18" type="noConversion"/>
  </si>
  <si>
    <t>2018年3月-2018年6月</t>
  </si>
  <si>
    <t>217030101011</t>
    <phoneticPr fontId="18" type="noConversion"/>
  </si>
  <si>
    <t>《瑕疵股东知情权的法律问题研究》（《致富时代》CN44-1709/F,C刊，第一作者）</t>
    <phoneticPr fontId="18" type="noConversion"/>
  </si>
  <si>
    <t>优秀共青团员（1），校级研会优秀部员（1）</t>
    <phoneticPr fontId="18" type="noConversion"/>
  </si>
  <si>
    <r>
      <t xml:space="preserve">  </t>
    </r>
    <r>
      <rPr>
        <sz val="10"/>
        <rFont val="宋体"/>
        <family val="3"/>
        <charset val="134"/>
      </rPr>
      <t xml:space="preserve"> </t>
    </r>
  </si>
  <si>
    <t>2017.6.20</t>
  </si>
  <si>
    <t>17级研究生2班团支书，法律援助站办案中心干事</t>
  </si>
  <si>
    <t>217030104010</t>
    <phoneticPr fontId="1" type="noConversion"/>
  </si>
  <si>
    <t>217030105014</t>
    <phoneticPr fontId="1" type="noConversion"/>
  </si>
  <si>
    <t>王强</t>
    <phoneticPr fontId="16" type="noConversion"/>
  </si>
  <si>
    <t>217035102040</t>
    <phoneticPr fontId="16" type="noConversion"/>
  </si>
  <si>
    <t>中共党员</t>
    <phoneticPr fontId="16" type="noConversion"/>
  </si>
  <si>
    <t xml:space="preserve">     16级1班 班级总人数  36</t>
    <phoneticPr fontId="1" type="noConversion"/>
  </si>
  <si>
    <t xml:space="preserve">     16级2班 班级总人数  27</t>
    <phoneticPr fontId="16" type="noConversion"/>
  </si>
  <si>
    <t xml:space="preserve">     16级3班 班级总人数  34</t>
    <phoneticPr fontId="16" type="noConversion"/>
  </si>
  <si>
    <t xml:space="preserve">     17级1班 班级总人数  33</t>
    <phoneticPr fontId="1" type="noConversion"/>
  </si>
  <si>
    <t xml:space="preserve">     17级2班 班级总人数 39</t>
    <phoneticPr fontId="1" type="noConversion"/>
  </si>
  <si>
    <t xml:space="preserve">     17级3班 班级总人数  53</t>
    <phoneticPr fontId="1" type="noConversion"/>
  </si>
  <si>
    <t xml:space="preserve">     17级4班 班级总人数 36</t>
    <phoneticPr fontId="16" type="noConversion"/>
  </si>
  <si>
    <t xml:space="preserve">2170301Z1001  </t>
    <phoneticPr fontId="1" type="noConversion"/>
  </si>
  <si>
    <t>五四活动志愿者（0.5）</t>
    <phoneticPr fontId="18" type="noConversion"/>
  </si>
  <si>
    <t>备注：不计新加坡暑期青年领导力培训的0.5分</t>
    <phoneticPr fontId="1" type="noConversion"/>
  </si>
  <si>
    <t>万春小学志愿者、社区法务助理、</t>
    <rPh sb="0" eb="7">
      <t>yi dai yi l</t>
    </rPh>
    <phoneticPr fontId="16" type="noConversion"/>
  </si>
  <si>
    <t>、光华杯游泳比赛接力第七名</t>
    <phoneticPr fontId="16" type="noConversion"/>
  </si>
  <si>
    <t>省前八（第五名）</t>
    <phoneticPr fontId="16" type="noConversion"/>
  </si>
  <si>
    <t>2018年四川省大运会男子铅球，光华杯篮球赛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</si>
</sst>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indexed="10"/>
      <name val="宋体"/>
      <family val="3"/>
      <charset val="134"/>
    </font>
    <font>
      <b/>
      <sz val="11"/>
      <color indexed="10"/>
      <name val="宋体"/>
      <family val="3"/>
      <charset val="134"/>
    </font>
    <font>
      <sz val="10"/>
      <color indexed="12"/>
      <name val="宋体"/>
      <family val="3"/>
      <charset val="134"/>
    </font>
    <font>
      <sz val="10"/>
      <name val="宋体"/>
      <family val="3"/>
      <charset val="134"/>
    </font>
    <font>
      <sz val="10"/>
      <color indexed="10"/>
      <name val="宋体"/>
      <family val="3"/>
      <charset val="134"/>
    </font>
    <font>
      <b/>
      <sz val="10"/>
      <name val="宋体"/>
      <family val="3"/>
      <charset val="134"/>
    </font>
    <font>
      <b/>
      <sz val="16"/>
      <name val="宋体"/>
      <family val="3"/>
      <charset val="134"/>
    </font>
    <font>
      <b/>
      <sz val="12"/>
      <color indexed="12"/>
      <name val="宋体"/>
      <family val="3"/>
      <charset val="134"/>
    </font>
    <font>
      <b/>
      <sz val="10"/>
      <name val="Times New Roman"/>
      <family val="1"/>
    </font>
    <font>
      <b/>
      <sz val="10"/>
      <color indexed="10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Times New Roman"/>
      <family val="1"/>
    </font>
    <font>
      <b/>
      <sz val="10"/>
      <color indexed="12"/>
      <name val="宋体"/>
      <family val="3"/>
      <charset val="134"/>
    </font>
    <font>
      <sz val="12"/>
      <color indexed="12"/>
      <name val="宋体"/>
      <family val="3"/>
      <charset val="134"/>
    </font>
    <font>
      <sz val="9"/>
      <name val="宋体"/>
      <family val="3"/>
      <charset val="134"/>
    </font>
    <font>
      <sz val="10.5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0"/>
      <name val="Helvetica"/>
    </font>
    <font>
      <sz val="10"/>
      <name val="PingFang SC"/>
      <family val="1"/>
    </font>
    <font>
      <sz val="12"/>
      <color rgb="FFFF0000"/>
      <name val="宋体"/>
      <family val="3"/>
      <charset val="134"/>
    </font>
    <font>
      <sz val="10"/>
      <color rgb="FF0070C0"/>
      <name val="宋体"/>
      <family val="3"/>
      <charset val="134"/>
    </font>
    <font>
      <b/>
      <sz val="12"/>
      <color rgb="FF0070C0"/>
      <name val="宋体"/>
      <family val="3"/>
      <charset val="134"/>
    </font>
    <font>
      <b/>
      <sz val="10"/>
      <color rgb="FF0070C0"/>
      <name val="宋体"/>
      <family val="3"/>
      <charset val="134"/>
    </font>
    <font>
      <sz val="12"/>
      <color rgb="FF0070C0"/>
      <name val="宋体"/>
      <family val="3"/>
      <charset val="134"/>
    </font>
    <font>
      <sz val="10"/>
      <color rgb="FFFF0000"/>
      <name val="宋体"/>
      <family val="3"/>
      <charset val="134"/>
    </font>
    <font>
      <sz val="10"/>
      <color theme="1"/>
      <name val="宋体"/>
      <family val="3"/>
      <charset val="134"/>
    </font>
    <font>
      <sz val="10.5"/>
      <color theme="1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11" fillId="0" borderId="0" xfId="0" applyFont="1">
      <alignment vertical="center"/>
    </xf>
    <xf numFmtId="49" fontId="0" fillId="0" borderId="0" xfId="0" applyNumberFormat="1">
      <alignment vertical="center"/>
    </xf>
    <xf numFmtId="0" fontId="1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49" fontId="5" fillId="0" borderId="0" xfId="0" quotePrefix="1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6" fillId="0" borderId="0" xfId="0" applyFont="1">
      <alignment vertical="center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2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49" fontId="5" fillId="0" borderId="0" xfId="0" quotePrefix="1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5" fillId="7" borderId="0" xfId="0" applyFont="1" applyFill="1" applyBorder="1" applyAlignment="1">
      <alignment horizontal="center" vertical="center"/>
    </xf>
    <xf numFmtId="49" fontId="5" fillId="7" borderId="0" xfId="0" quotePrefix="1" applyNumberFormat="1" applyFont="1" applyFill="1" applyBorder="1" applyAlignment="1">
      <alignment horizontal="center" vertical="center"/>
    </xf>
    <xf numFmtId="49" fontId="5" fillId="7" borderId="0" xfId="0" applyNumberFormat="1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23" fillId="7" borderId="0" xfId="0" applyFont="1" applyFill="1" applyAlignment="1">
      <alignment horizontal="center" vertical="center"/>
    </xf>
    <xf numFmtId="0" fontId="27" fillId="7" borderId="0" xfId="0" applyFont="1" applyFill="1" applyAlignment="1">
      <alignment horizontal="center" vertical="center"/>
    </xf>
    <xf numFmtId="0" fontId="5" fillId="7" borderId="0" xfId="0" applyFont="1" applyFill="1">
      <alignment vertical="center"/>
    </xf>
    <xf numFmtId="0" fontId="5" fillId="7" borderId="0" xfId="0" applyFont="1" applyFill="1" applyAlignment="1">
      <alignment vertical="center" wrapText="1"/>
    </xf>
    <xf numFmtId="0" fontId="28" fillId="7" borderId="0" xfId="0" applyFont="1" applyFill="1" applyBorder="1" applyAlignment="1">
      <alignment horizontal="center" vertical="center"/>
    </xf>
    <xf numFmtId="49" fontId="28" fillId="7" borderId="0" xfId="0" quotePrefix="1" applyNumberFormat="1" applyFont="1" applyFill="1" applyBorder="1" applyAlignment="1">
      <alignment horizontal="center" vertical="center"/>
    </xf>
    <xf numFmtId="49" fontId="28" fillId="7" borderId="0" xfId="0" applyNumberFormat="1" applyFont="1" applyFill="1" applyBorder="1" applyAlignment="1">
      <alignment horizontal="center" vertical="center"/>
    </xf>
    <xf numFmtId="0" fontId="28" fillId="7" borderId="0" xfId="0" applyFont="1" applyFill="1" applyAlignment="1">
      <alignment horizontal="center" vertical="center"/>
    </xf>
    <xf numFmtId="0" fontId="29" fillId="7" borderId="0" xfId="0" applyFont="1" applyFill="1" applyAlignment="1">
      <alignment horizontal="center" vertical="center"/>
    </xf>
    <xf numFmtId="0" fontId="28" fillId="7" borderId="0" xfId="0" applyFont="1" applyFill="1">
      <alignment vertical="center"/>
    </xf>
    <xf numFmtId="0" fontId="5" fillId="0" borderId="0" xfId="0" applyFont="1" applyFill="1" applyAlignment="1">
      <alignment vertical="center" wrapText="1"/>
    </xf>
    <xf numFmtId="0" fontId="5" fillId="0" borderId="0" xfId="0" applyFont="1" applyFill="1">
      <alignment vertical="center"/>
    </xf>
    <xf numFmtId="0" fontId="0" fillId="0" borderId="0" xfId="0" applyFill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24" fillId="5" borderId="6" xfId="0" applyFont="1" applyFill="1" applyBorder="1" applyAlignment="1">
      <alignment horizontal="center" vertical="center" wrapText="1"/>
    </xf>
    <xf numFmtId="0" fontId="25" fillId="5" borderId="10" xfId="0" applyFont="1" applyFill="1" applyBorder="1" applyAlignment="1">
      <alignment horizontal="center" vertical="center" wrapText="1"/>
    </xf>
    <xf numFmtId="0" fontId="25" fillId="5" borderId="1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60"/>
  <sheetViews>
    <sheetView tabSelected="1" workbookViewId="0">
      <pane ySplit="5" topLeftCell="A44" activePane="bottomLeft" state="frozen"/>
      <selection pane="bottomLeft" activeCell="I58" sqref="I58"/>
    </sheetView>
  </sheetViews>
  <sheetFormatPr defaultColWidth="9" defaultRowHeight="15.6"/>
  <cols>
    <col min="2" max="2" width="21.88671875" customWidth="1"/>
    <col min="3" max="3" width="13.88671875" style="10" bestFit="1" customWidth="1"/>
    <col min="4" max="4" width="12.77734375" bestFit="1" customWidth="1"/>
    <col min="5" max="5" width="16.6640625" customWidth="1"/>
    <col min="6" max="6" width="10.88671875" customWidth="1"/>
    <col min="7" max="7" width="6.33203125" customWidth="1"/>
    <col min="8" max="8" width="11.88671875" customWidth="1"/>
    <col min="9" max="9" width="13.88671875" customWidth="1"/>
    <col min="10" max="10" width="6.21875" customWidth="1"/>
    <col min="11" max="11" width="13.33203125" customWidth="1"/>
    <col min="12" max="12" width="14.88671875" customWidth="1"/>
    <col min="13" max="13" width="8.44140625" bestFit="1" customWidth="1"/>
    <col min="14" max="14" width="5.88671875" customWidth="1"/>
    <col min="15" max="15" width="14.21875" customWidth="1"/>
    <col min="16" max="16" width="6.77734375" customWidth="1"/>
    <col min="17" max="17" width="4.44140625" customWidth="1"/>
    <col min="18" max="18" width="15.77734375" customWidth="1"/>
    <col min="19" max="19" width="6.44140625" customWidth="1"/>
    <col min="20" max="20" width="5.88671875" customWidth="1"/>
    <col min="21" max="21" width="5.21875" style="11" customWidth="1"/>
    <col min="22" max="22" width="15" style="11" customWidth="1"/>
    <col min="23" max="23" width="12.21875" customWidth="1"/>
    <col min="24" max="24" width="7.44140625" customWidth="1"/>
    <col min="25" max="25" width="17.6640625" customWidth="1"/>
    <col min="26" max="26" width="10.33203125" customWidth="1"/>
    <col min="27" max="27" width="4.88671875" customWidth="1"/>
    <col min="28" max="28" width="15.109375" customWidth="1"/>
    <col min="29" max="29" width="9.6640625" customWidth="1"/>
    <col min="30" max="30" width="9.109375" bestFit="1" customWidth="1"/>
    <col min="31" max="31" width="11" customWidth="1"/>
    <col min="32" max="32" width="8.88671875" customWidth="1"/>
    <col min="33" max="33" width="14.109375" customWidth="1"/>
    <col min="34" max="34" width="7.44140625" customWidth="1"/>
    <col min="35" max="35" width="6" customWidth="1"/>
    <col min="36" max="36" width="6.21875" style="23" customWidth="1"/>
    <col min="37" max="37" width="9" style="27" customWidth="1"/>
    <col min="38" max="38" width="15.6640625" customWidth="1"/>
    <col min="259" max="259" width="13.88671875" bestFit="1" customWidth="1"/>
    <col min="261" max="261" width="16.6640625" customWidth="1"/>
    <col min="263" max="263" width="6.33203125" customWidth="1"/>
    <col min="264" max="264" width="11.88671875" customWidth="1"/>
    <col min="265" max="265" width="13.88671875" customWidth="1"/>
    <col min="266" max="266" width="6.21875" customWidth="1"/>
    <col min="267" max="267" width="13.33203125" customWidth="1"/>
    <col min="268" max="268" width="14.88671875" customWidth="1"/>
    <col min="269" max="269" width="8.44140625" bestFit="1" customWidth="1"/>
    <col min="270" max="270" width="5.88671875" customWidth="1"/>
    <col min="271" max="271" width="14.21875" customWidth="1"/>
    <col min="272" max="272" width="6.77734375" customWidth="1"/>
    <col min="273" max="273" width="4.44140625" customWidth="1"/>
    <col min="274" max="274" width="15.77734375" customWidth="1"/>
    <col min="275" max="275" width="6.44140625" customWidth="1"/>
    <col min="276" max="276" width="5.88671875" customWidth="1"/>
    <col min="277" max="277" width="5.21875" customWidth="1"/>
    <col min="278" max="278" width="15" customWidth="1"/>
    <col min="279" max="279" width="12.21875" customWidth="1"/>
    <col min="281" max="281" width="17.6640625" customWidth="1"/>
    <col min="282" max="282" width="10.33203125" customWidth="1"/>
    <col min="283" max="283" width="4.88671875" customWidth="1"/>
    <col min="284" max="284" width="15.109375" customWidth="1"/>
    <col min="285" max="285" width="9.6640625" customWidth="1"/>
    <col min="287" max="287" width="11" customWidth="1"/>
    <col min="288" max="288" width="8.88671875" customWidth="1"/>
    <col min="289" max="289" width="14.109375" customWidth="1"/>
    <col min="290" max="290" width="7.44140625" customWidth="1"/>
    <col min="291" max="291" width="6" customWidth="1"/>
    <col min="292" max="292" width="6.21875" customWidth="1"/>
    <col min="293" max="293" width="9" customWidth="1"/>
    <col min="294" max="294" width="15.6640625" customWidth="1"/>
    <col min="515" max="515" width="13.88671875" bestFit="1" customWidth="1"/>
    <col min="517" max="517" width="16.6640625" customWidth="1"/>
    <col min="519" max="519" width="6.33203125" customWidth="1"/>
    <col min="520" max="520" width="11.88671875" customWidth="1"/>
    <col min="521" max="521" width="13.88671875" customWidth="1"/>
    <col min="522" max="522" width="6.21875" customWidth="1"/>
    <col min="523" max="523" width="13.33203125" customWidth="1"/>
    <col min="524" max="524" width="14.88671875" customWidth="1"/>
    <col min="525" max="525" width="8.44140625" bestFit="1" customWidth="1"/>
    <col min="526" max="526" width="5.88671875" customWidth="1"/>
    <col min="527" max="527" width="14.21875" customWidth="1"/>
    <col min="528" max="528" width="6.77734375" customWidth="1"/>
    <col min="529" max="529" width="4.44140625" customWidth="1"/>
    <col min="530" max="530" width="15.77734375" customWidth="1"/>
    <col min="531" max="531" width="6.44140625" customWidth="1"/>
    <col min="532" max="532" width="5.88671875" customWidth="1"/>
    <col min="533" max="533" width="5.21875" customWidth="1"/>
    <col min="534" max="534" width="15" customWidth="1"/>
    <col min="535" max="535" width="12.21875" customWidth="1"/>
    <col min="537" max="537" width="17.6640625" customWidth="1"/>
    <col min="538" max="538" width="10.33203125" customWidth="1"/>
    <col min="539" max="539" width="4.88671875" customWidth="1"/>
    <col min="540" max="540" width="15.109375" customWidth="1"/>
    <col min="541" max="541" width="9.6640625" customWidth="1"/>
    <col min="543" max="543" width="11" customWidth="1"/>
    <col min="544" max="544" width="8.88671875" customWidth="1"/>
    <col min="545" max="545" width="14.109375" customWidth="1"/>
    <col min="546" max="546" width="7.44140625" customWidth="1"/>
    <col min="547" max="547" width="6" customWidth="1"/>
    <col min="548" max="548" width="6.21875" customWidth="1"/>
    <col min="549" max="549" width="9" customWidth="1"/>
    <col min="550" max="550" width="15.6640625" customWidth="1"/>
    <col min="771" max="771" width="13.88671875" bestFit="1" customWidth="1"/>
    <col min="773" max="773" width="16.6640625" customWidth="1"/>
    <col min="775" max="775" width="6.33203125" customWidth="1"/>
    <col min="776" max="776" width="11.88671875" customWidth="1"/>
    <col min="777" max="777" width="13.88671875" customWidth="1"/>
    <col min="778" max="778" width="6.21875" customWidth="1"/>
    <col min="779" max="779" width="13.33203125" customWidth="1"/>
    <col min="780" max="780" width="14.88671875" customWidth="1"/>
    <col min="781" max="781" width="8.44140625" bestFit="1" customWidth="1"/>
    <col min="782" max="782" width="5.88671875" customWidth="1"/>
    <col min="783" max="783" width="14.21875" customWidth="1"/>
    <col min="784" max="784" width="6.77734375" customWidth="1"/>
    <col min="785" max="785" width="4.44140625" customWidth="1"/>
    <col min="786" max="786" width="15.77734375" customWidth="1"/>
    <col min="787" max="787" width="6.44140625" customWidth="1"/>
    <col min="788" max="788" width="5.88671875" customWidth="1"/>
    <col min="789" max="789" width="5.21875" customWidth="1"/>
    <col min="790" max="790" width="15" customWidth="1"/>
    <col min="791" max="791" width="12.21875" customWidth="1"/>
    <col min="793" max="793" width="17.6640625" customWidth="1"/>
    <col min="794" max="794" width="10.33203125" customWidth="1"/>
    <col min="795" max="795" width="4.88671875" customWidth="1"/>
    <col min="796" max="796" width="15.109375" customWidth="1"/>
    <col min="797" max="797" width="9.6640625" customWidth="1"/>
    <col min="799" max="799" width="11" customWidth="1"/>
    <col min="800" max="800" width="8.88671875" customWidth="1"/>
    <col min="801" max="801" width="14.109375" customWidth="1"/>
    <col min="802" max="802" width="7.44140625" customWidth="1"/>
    <col min="803" max="803" width="6" customWidth="1"/>
    <col min="804" max="804" width="6.21875" customWidth="1"/>
    <col min="805" max="805" width="9" customWidth="1"/>
    <col min="806" max="806" width="15.6640625" customWidth="1"/>
    <col min="1027" max="1027" width="13.88671875" bestFit="1" customWidth="1"/>
    <col min="1029" max="1029" width="16.6640625" customWidth="1"/>
    <col min="1031" max="1031" width="6.33203125" customWidth="1"/>
    <col min="1032" max="1032" width="11.88671875" customWidth="1"/>
    <col min="1033" max="1033" width="13.88671875" customWidth="1"/>
    <col min="1034" max="1034" width="6.21875" customWidth="1"/>
    <col min="1035" max="1035" width="13.33203125" customWidth="1"/>
    <col min="1036" max="1036" width="14.88671875" customWidth="1"/>
    <col min="1037" max="1037" width="8.44140625" bestFit="1" customWidth="1"/>
    <col min="1038" max="1038" width="5.88671875" customWidth="1"/>
    <col min="1039" max="1039" width="14.21875" customWidth="1"/>
    <col min="1040" max="1040" width="6.77734375" customWidth="1"/>
    <col min="1041" max="1041" width="4.44140625" customWidth="1"/>
    <col min="1042" max="1042" width="15.77734375" customWidth="1"/>
    <col min="1043" max="1043" width="6.44140625" customWidth="1"/>
    <col min="1044" max="1044" width="5.88671875" customWidth="1"/>
    <col min="1045" max="1045" width="5.21875" customWidth="1"/>
    <col min="1046" max="1046" width="15" customWidth="1"/>
    <col min="1047" max="1047" width="12.21875" customWidth="1"/>
    <col min="1049" max="1049" width="17.6640625" customWidth="1"/>
    <col min="1050" max="1050" width="10.33203125" customWidth="1"/>
    <col min="1051" max="1051" width="4.88671875" customWidth="1"/>
    <col min="1052" max="1052" width="15.109375" customWidth="1"/>
    <col min="1053" max="1053" width="9.6640625" customWidth="1"/>
    <col min="1055" max="1055" width="11" customWidth="1"/>
    <col min="1056" max="1056" width="8.88671875" customWidth="1"/>
    <col min="1057" max="1057" width="14.109375" customWidth="1"/>
    <col min="1058" max="1058" width="7.44140625" customWidth="1"/>
    <col min="1059" max="1059" width="6" customWidth="1"/>
    <col min="1060" max="1060" width="6.21875" customWidth="1"/>
    <col min="1061" max="1061" width="9" customWidth="1"/>
    <col min="1062" max="1062" width="15.6640625" customWidth="1"/>
    <col min="1283" max="1283" width="13.88671875" bestFit="1" customWidth="1"/>
    <col min="1285" max="1285" width="16.6640625" customWidth="1"/>
    <col min="1287" max="1287" width="6.33203125" customWidth="1"/>
    <col min="1288" max="1288" width="11.88671875" customWidth="1"/>
    <col min="1289" max="1289" width="13.88671875" customWidth="1"/>
    <col min="1290" max="1290" width="6.21875" customWidth="1"/>
    <col min="1291" max="1291" width="13.33203125" customWidth="1"/>
    <col min="1292" max="1292" width="14.88671875" customWidth="1"/>
    <col min="1293" max="1293" width="8.44140625" bestFit="1" customWidth="1"/>
    <col min="1294" max="1294" width="5.88671875" customWidth="1"/>
    <col min="1295" max="1295" width="14.21875" customWidth="1"/>
    <col min="1296" max="1296" width="6.77734375" customWidth="1"/>
    <col min="1297" max="1297" width="4.44140625" customWidth="1"/>
    <col min="1298" max="1298" width="15.77734375" customWidth="1"/>
    <col min="1299" max="1299" width="6.44140625" customWidth="1"/>
    <col min="1300" max="1300" width="5.88671875" customWidth="1"/>
    <col min="1301" max="1301" width="5.21875" customWidth="1"/>
    <col min="1302" max="1302" width="15" customWidth="1"/>
    <col min="1303" max="1303" width="12.21875" customWidth="1"/>
    <col min="1305" max="1305" width="17.6640625" customWidth="1"/>
    <col min="1306" max="1306" width="10.33203125" customWidth="1"/>
    <col min="1307" max="1307" width="4.88671875" customWidth="1"/>
    <col min="1308" max="1308" width="15.109375" customWidth="1"/>
    <col min="1309" max="1309" width="9.6640625" customWidth="1"/>
    <col min="1311" max="1311" width="11" customWidth="1"/>
    <col min="1312" max="1312" width="8.88671875" customWidth="1"/>
    <col min="1313" max="1313" width="14.109375" customWidth="1"/>
    <col min="1314" max="1314" width="7.44140625" customWidth="1"/>
    <col min="1315" max="1315" width="6" customWidth="1"/>
    <col min="1316" max="1316" width="6.21875" customWidth="1"/>
    <col min="1317" max="1317" width="9" customWidth="1"/>
    <col min="1318" max="1318" width="15.6640625" customWidth="1"/>
    <col min="1539" max="1539" width="13.88671875" bestFit="1" customWidth="1"/>
    <col min="1541" max="1541" width="16.6640625" customWidth="1"/>
    <col min="1543" max="1543" width="6.33203125" customWidth="1"/>
    <col min="1544" max="1544" width="11.88671875" customWidth="1"/>
    <col min="1545" max="1545" width="13.88671875" customWidth="1"/>
    <col min="1546" max="1546" width="6.21875" customWidth="1"/>
    <col min="1547" max="1547" width="13.33203125" customWidth="1"/>
    <col min="1548" max="1548" width="14.88671875" customWidth="1"/>
    <col min="1549" max="1549" width="8.44140625" bestFit="1" customWidth="1"/>
    <col min="1550" max="1550" width="5.88671875" customWidth="1"/>
    <col min="1551" max="1551" width="14.21875" customWidth="1"/>
    <col min="1552" max="1552" width="6.77734375" customWidth="1"/>
    <col min="1553" max="1553" width="4.44140625" customWidth="1"/>
    <col min="1554" max="1554" width="15.77734375" customWidth="1"/>
    <col min="1555" max="1555" width="6.44140625" customWidth="1"/>
    <col min="1556" max="1556" width="5.88671875" customWidth="1"/>
    <col min="1557" max="1557" width="5.21875" customWidth="1"/>
    <col min="1558" max="1558" width="15" customWidth="1"/>
    <col min="1559" max="1559" width="12.21875" customWidth="1"/>
    <col min="1561" max="1561" width="17.6640625" customWidth="1"/>
    <col min="1562" max="1562" width="10.33203125" customWidth="1"/>
    <col min="1563" max="1563" width="4.88671875" customWidth="1"/>
    <col min="1564" max="1564" width="15.109375" customWidth="1"/>
    <col min="1565" max="1565" width="9.6640625" customWidth="1"/>
    <col min="1567" max="1567" width="11" customWidth="1"/>
    <col min="1568" max="1568" width="8.88671875" customWidth="1"/>
    <col min="1569" max="1569" width="14.109375" customWidth="1"/>
    <col min="1570" max="1570" width="7.44140625" customWidth="1"/>
    <col min="1571" max="1571" width="6" customWidth="1"/>
    <col min="1572" max="1572" width="6.21875" customWidth="1"/>
    <col min="1573" max="1573" width="9" customWidth="1"/>
    <col min="1574" max="1574" width="15.6640625" customWidth="1"/>
    <col min="1795" max="1795" width="13.88671875" bestFit="1" customWidth="1"/>
    <col min="1797" max="1797" width="16.6640625" customWidth="1"/>
    <col min="1799" max="1799" width="6.33203125" customWidth="1"/>
    <col min="1800" max="1800" width="11.88671875" customWidth="1"/>
    <col min="1801" max="1801" width="13.88671875" customWidth="1"/>
    <col min="1802" max="1802" width="6.21875" customWidth="1"/>
    <col min="1803" max="1803" width="13.33203125" customWidth="1"/>
    <col min="1804" max="1804" width="14.88671875" customWidth="1"/>
    <col min="1805" max="1805" width="8.44140625" bestFit="1" customWidth="1"/>
    <col min="1806" max="1806" width="5.88671875" customWidth="1"/>
    <col min="1807" max="1807" width="14.21875" customWidth="1"/>
    <col min="1808" max="1808" width="6.77734375" customWidth="1"/>
    <col min="1809" max="1809" width="4.44140625" customWidth="1"/>
    <col min="1810" max="1810" width="15.77734375" customWidth="1"/>
    <col min="1811" max="1811" width="6.44140625" customWidth="1"/>
    <col min="1812" max="1812" width="5.88671875" customWidth="1"/>
    <col min="1813" max="1813" width="5.21875" customWidth="1"/>
    <col min="1814" max="1814" width="15" customWidth="1"/>
    <col min="1815" max="1815" width="12.21875" customWidth="1"/>
    <col min="1817" max="1817" width="17.6640625" customWidth="1"/>
    <col min="1818" max="1818" width="10.33203125" customWidth="1"/>
    <col min="1819" max="1819" width="4.88671875" customWidth="1"/>
    <col min="1820" max="1820" width="15.109375" customWidth="1"/>
    <col min="1821" max="1821" width="9.6640625" customWidth="1"/>
    <col min="1823" max="1823" width="11" customWidth="1"/>
    <col min="1824" max="1824" width="8.88671875" customWidth="1"/>
    <col min="1825" max="1825" width="14.109375" customWidth="1"/>
    <col min="1826" max="1826" width="7.44140625" customWidth="1"/>
    <col min="1827" max="1827" width="6" customWidth="1"/>
    <col min="1828" max="1828" width="6.21875" customWidth="1"/>
    <col min="1829" max="1829" width="9" customWidth="1"/>
    <col min="1830" max="1830" width="15.6640625" customWidth="1"/>
    <col min="2051" max="2051" width="13.88671875" bestFit="1" customWidth="1"/>
    <col min="2053" max="2053" width="16.6640625" customWidth="1"/>
    <col min="2055" max="2055" width="6.33203125" customWidth="1"/>
    <col min="2056" max="2056" width="11.88671875" customWidth="1"/>
    <col min="2057" max="2057" width="13.88671875" customWidth="1"/>
    <col min="2058" max="2058" width="6.21875" customWidth="1"/>
    <col min="2059" max="2059" width="13.33203125" customWidth="1"/>
    <col min="2060" max="2060" width="14.88671875" customWidth="1"/>
    <col min="2061" max="2061" width="8.44140625" bestFit="1" customWidth="1"/>
    <col min="2062" max="2062" width="5.88671875" customWidth="1"/>
    <col min="2063" max="2063" width="14.21875" customWidth="1"/>
    <col min="2064" max="2064" width="6.77734375" customWidth="1"/>
    <col min="2065" max="2065" width="4.44140625" customWidth="1"/>
    <col min="2066" max="2066" width="15.77734375" customWidth="1"/>
    <col min="2067" max="2067" width="6.44140625" customWidth="1"/>
    <col min="2068" max="2068" width="5.88671875" customWidth="1"/>
    <col min="2069" max="2069" width="5.21875" customWidth="1"/>
    <col min="2070" max="2070" width="15" customWidth="1"/>
    <col min="2071" max="2071" width="12.21875" customWidth="1"/>
    <col min="2073" max="2073" width="17.6640625" customWidth="1"/>
    <col min="2074" max="2074" width="10.33203125" customWidth="1"/>
    <col min="2075" max="2075" width="4.88671875" customWidth="1"/>
    <col min="2076" max="2076" width="15.109375" customWidth="1"/>
    <col min="2077" max="2077" width="9.6640625" customWidth="1"/>
    <col min="2079" max="2079" width="11" customWidth="1"/>
    <col min="2080" max="2080" width="8.88671875" customWidth="1"/>
    <col min="2081" max="2081" width="14.109375" customWidth="1"/>
    <col min="2082" max="2082" width="7.44140625" customWidth="1"/>
    <col min="2083" max="2083" width="6" customWidth="1"/>
    <col min="2084" max="2084" width="6.21875" customWidth="1"/>
    <col min="2085" max="2085" width="9" customWidth="1"/>
    <col min="2086" max="2086" width="15.6640625" customWidth="1"/>
    <col min="2307" max="2307" width="13.88671875" bestFit="1" customWidth="1"/>
    <col min="2309" max="2309" width="16.6640625" customWidth="1"/>
    <col min="2311" max="2311" width="6.33203125" customWidth="1"/>
    <col min="2312" max="2312" width="11.88671875" customWidth="1"/>
    <col min="2313" max="2313" width="13.88671875" customWidth="1"/>
    <col min="2314" max="2314" width="6.21875" customWidth="1"/>
    <col min="2315" max="2315" width="13.33203125" customWidth="1"/>
    <col min="2316" max="2316" width="14.88671875" customWidth="1"/>
    <col min="2317" max="2317" width="8.44140625" bestFit="1" customWidth="1"/>
    <col min="2318" max="2318" width="5.88671875" customWidth="1"/>
    <col min="2319" max="2319" width="14.21875" customWidth="1"/>
    <col min="2320" max="2320" width="6.77734375" customWidth="1"/>
    <col min="2321" max="2321" width="4.44140625" customWidth="1"/>
    <col min="2322" max="2322" width="15.77734375" customWidth="1"/>
    <col min="2323" max="2323" width="6.44140625" customWidth="1"/>
    <col min="2324" max="2324" width="5.88671875" customWidth="1"/>
    <col min="2325" max="2325" width="5.21875" customWidth="1"/>
    <col min="2326" max="2326" width="15" customWidth="1"/>
    <col min="2327" max="2327" width="12.21875" customWidth="1"/>
    <col min="2329" max="2329" width="17.6640625" customWidth="1"/>
    <col min="2330" max="2330" width="10.33203125" customWidth="1"/>
    <col min="2331" max="2331" width="4.88671875" customWidth="1"/>
    <col min="2332" max="2332" width="15.109375" customWidth="1"/>
    <col min="2333" max="2333" width="9.6640625" customWidth="1"/>
    <col min="2335" max="2335" width="11" customWidth="1"/>
    <col min="2336" max="2336" width="8.88671875" customWidth="1"/>
    <col min="2337" max="2337" width="14.109375" customWidth="1"/>
    <col min="2338" max="2338" width="7.44140625" customWidth="1"/>
    <col min="2339" max="2339" width="6" customWidth="1"/>
    <col min="2340" max="2340" width="6.21875" customWidth="1"/>
    <col min="2341" max="2341" width="9" customWidth="1"/>
    <col min="2342" max="2342" width="15.6640625" customWidth="1"/>
    <col min="2563" max="2563" width="13.88671875" bestFit="1" customWidth="1"/>
    <col min="2565" max="2565" width="16.6640625" customWidth="1"/>
    <col min="2567" max="2567" width="6.33203125" customWidth="1"/>
    <col min="2568" max="2568" width="11.88671875" customWidth="1"/>
    <col min="2569" max="2569" width="13.88671875" customWidth="1"/>
    <col min="2570" max="2570" width="6.21875" customWidth="1"/>
    <col min="2571" max="2571" width="13.33203125" customWidth="1"/>
    <col min="2572" max="2572" width="14.88671875" customWidth="1"/>
    <col min="2573" max="2573" width="8.44140625" bestFit="1" customWidth="1"/>
    <col min="2574" max="2574" width="5.88671875" customWidth="1"/>
    <col min="2575" max="2575" width="14.21875" customWidth="1"/>
    <col min="2576" max="2576" width="6.77734375" customWidth="1"/>
    <col min="2577" max="2577" width="4.44140625" customWidth="1"/>
    <col min="2578" max="2578" width="15.77734375" customWidth="1"/>
    <col min="2579" max="2579" width="6.44140625" customWidth="1"/>
    <col min="2580" max="2580" width="5.88671875" customWidth="1"/>
    <col min="2581" max="2581" width="5.21875" customWidth="1"/>
    <col min="2582" max="2582" width="15" customWidth="1"/>
    <col min="2583" max="2583" width="12.21875" customWidth="1"/>
    <col min="2585" max="2585" width="17.6640625" customWidth="1"/>
    <col min="2586" max="2586" width="10.33203125" customWidth="1"/>
    <col min="2587" max="2587" width="4.88671875" customWidth="1"/>
    <col min="2588" max="2588" width="15.109375" customWidth="1"/>
    <col min="2589" max="2589" width="9.6640625" customWidth="1"/>
    <col min="2591" max="2591" width="11" customWidth="1"/>
    <col min="2592" max="2592" width="8.88671875" customWidth="1"/>
    <col min="2593" max="2593" width="14.109375" customWidth="1"/>
    <col min="2594" max="2594" width="7.44140625" customWidth="1"/>
    <col min="2595" max="2595" width="6" customWidth="1"/>
    <col min="2596" max="2596" width="6.21875" customWidth="1"/>
    <col min="2597" max="2597" width="9" customWidth="1"/>
    <col min="2598" max="2598" width="15.6640625" customWidth="1"/>
    <col min="2819" max="2819" width="13.88671875" bestFit="1" customWidth="1"/>
    <col min="2821" max="2821" width="16.6640625" customWidth="1"/>
    <col min="2823" max="2823" width="6.33203125" customWidth="1"/>
    <col min="2824" max="2824" width="11.88671875" customWidth="1"/>
    <col min="2825" max="2825" width="13.88671875" customWidth="1"/>
    <col min="2826" max="2826" width="6.21875" customWidth="1"/>
    <col min="2827" max="2827" width="13.33203125" customWidth="1"/>
    <col min="2828" max="2828" width="14.88671875" customWidth="1"/>
    <col min="2829" max="2829" width="8.44140625" bestFit="1" customWidth="1"/>
    <col min="2830" max="2830" width="5.88671875" customWidth="1"/>
    <col min="2831" max="2831" width="14.21875" customWidth="1"/>
    <col min="2832" max="2832" width="6.77734375" customWidth="1"/>
    <col min="2833" max="2833" width="4.44140625" customWidth="1"/>
    <col min="2834" max="2834" width="15.77734375" customWidth="1"/>
    <col min="2835" max="2835" width="6.44140625" customWidth="1"/>
    <col min="2836" max="2836" width="5.88671875" customWidth="1"/>
    <col min="2837" max="2837" width="5.21875" customWidth="1"/>
    <col min="2838" max="2838" width="15" customWidth="1"/>
    <col min="2839" max="2839" width="12.21875" customWidth="1"/>
    <col min="2841" max="2841" width="17.6640625" customWidth="1"/>
    <col min="2842" max="2842" width="10.33203125" customWidth="1"/>
    <col min="2843" max="2843" width="4.88671875" customWidth="1"/>
    <col min="2844" max="2844" width="15.109375" customWidth="1"/>
    <col min="2845" max="2845" width="9.6640625" customWidth="1"/>
    <col min="2847" max="2847" width="11" customWidth="1"/>
    <col min="2848" max="2848" width="8.88671875" customWidth="1"/>
    <col min="2849" max="2849" width="14.109375" customWidth="1"/>
    <col min="2850" max="2850" width="7.44140625" customWidth="1"/>
    <col min="2851" max="2851" width="6" customWidth="1"/>
    <col min="2852" max="2852" width="6.21875" customWidth="1"/>
    <col min="2853" max="2853" width="9" customWidth="1"/>
    <col min="2854" max="2854" width="15.6640625" customWidth="1"/>
    <col min="3075" max="3075" width="13.88671875" bestFit="1" customWidth="1"/>
    <col min="3077" max="3077" width="16.6640625" customWidth="1"/>
    <col min="3079" max="3079" width="6.33203125" customWidth="1"/>
    <col min="3080" max="3080" width="11.88671875" customWidth="1"/>
    <col min="3081" max="3081" width="13.88671875" customWidth="1"/>
    <col min="3082" max="3082" width="6.21875" customWidth="1"/>
    <col min="3083" max="3083" width="13.33203125" customWidth="1"/>
    <col min="3084" max="3084" width="14.88671875" customWidth="1"/>
    <col min="3085" max="3085" width="8.44140625" bestFit="1" customWidth="1"/>
    <col min="3086" max="3086" width="5.88671875" customWidth="1"/>
    <col min="3087" max="3087" width="14.21875" customWidth="1"/>
    <col min="3088" max="3088" width="6.77734375" customWidth="1"/>
    <col min="3089" max="3089" width="4.44140625" customWidth="1"/>
    <col min="3090" max="3090" width="15.77734375" customWidth="1"/>
    <col min="3091" max="3091" width="6.44140625" customWidth="1"/>
    <col min="3092" max="3092" width="5.88671875" customWidth="1"/>
    <col min="3093" max="3093" width="5.21875" customWidth="1"/>
    <col min="3094" max="3094" width="15" customWidth="1"/>
    <col min="3095" max="3095" width="12.21875" customWidth="1"/>
    <col min="3097" max="3097" width="17.6640625" customWidth="1"/>
    <col min="3098" max="3098" width="10.33203125" customWidth="1"/>
    <col min="3099" max="3099" width="4.88671875" customWidth="1"/>
    <col min="3100" max="3100" width="15.109375" customWidth="1"/>
    <col min="3101" max="3101" width="9.6640625" customWidth="1"/>
    <col min="3103" max="3103" width="11" customWidth="1"/>
    <col min="3104" max="3104" width="8.88671875" customWidth="1"/>
    <col min="3105" max="3105" width="14.109375" customWidth="1"/>
    <col min="3106" max="3106" width="7.44140625" customWidth="1"/>
    <col min="3107" max="3107" width="6" customWidth="1"/>
    <col min="3108" max="3108" width="6.21875" customWidth="1"/>
    <col min="3109" max="3109" width="9" customWidth="1"/>
    <col min="3110" max="3110" width="15.6640625" customWidth="1"/>
    <col min="3331" max="3331" width="13.88671875" bestFit="1" customWidth="1"/>
    <col min="3333" max="3333" width="16.6640625" customWidth="1"/>
    <col min="3335" max="3335" width="6.33203125" customWidth="1"/>
    <col min="3336" max="3336" width="11.88671875" customWidth="1"/>
    <col min="3337" max="3337" width="13.88671875" customWidth="1"/>
    <col min="3338" max="3338" width="6.21875" customWidth="1"/>
    <col min="3339" max="3339" width="13.33203125" customWidth="1"/>
    <col min="3340" max="3340" width="14.88671875" customWidth="1"/>
    <col min="3341" max="3341" width="8.44140625" bestFit="1" customWidth="1"/>
    <col min="3342" max="3342" width="5.88671875" customWidth="1"/>
    <col min="3343" max="3343" width="14.21875" customWidth="1"/>
    <col min="3344" max="3344" width="6.77734375" customWidth="1"/>
    <col min="3345" max="3345" width="4.44140625" customWidth="1"/>
    <col min="3346" max="3346" width="15.77734375" customWidth="1"/>
    <col min="3347" max="3347" width="6.44140625" customWidth="1"/>
    <col min="3348" max="3348" width="5.88671875" customWidth="1"/>
    <col min="3349" max="3349" width="5.21875" customWidth="1"/>
    <col min="3350" max="3350" width="15" customWidth="1"/>
    <col min="3351" max="3351" width="12.21875" customWidth="1"/>
    <col min="3353" max="3353" width="17.6640625" customWidth="1"/>
    <col min="3354" max="3354" width="10.33203125" customWidth="1"/>
    <col min="3355" max="3355" width="4.88671875" customWidth="1"/>
    <col min="3356" max="3356" width="15.109375" customWidth="1"/>
    <col min="3357" max="3357" width="9.6640625" customWidth="1"/>
    <col min="3359" max="3359" width="11" customWidth="1"/>
    <col min="3360" max="3360" width="8.88671875" customWidth="1"/>
    <col min="3361" max="3361" width="14.109375" customWidth="1"/>
    <col min="3362" max="3362" width="7.44140625" customWidth="1"/>
    <col min="3363" max="3363" width="6" customWidth="1"/>
    <col min="3364" max="3364" width="6.21875" customWidth="1"/>
    <col min="3365" max="3365" width="9" customWidth="1"/>
    <col min="3366" max="3366" width="15.6640625" customWidth="1"/>
    <col min="3587" max="3587" width="13.88671875" bestFit="1" customWidth="1"/>
    <col min="3589" max="3589" width="16.6640625" customWidth="1"/>
    <col min="3591" max="3591" width="6.33203125" customWidth="1"/>
    <col min="3592" max="3592" width="11.88671875" customWidth="1"/>
    <col min="3593" max="3593" width="13.88671875" customWidth="1"/>
    <col min="3594" max="3594" width="6.21875" customWidth="1"/>
    <col min="3595" max="3595" width="13.33203125" customWidth="1"/>
    <col min="3596" max="3596" width="14.88671875" customWidth="1"/>
    <col min="3597" max="3597" width="8.44140625" bestFit="1" customWidth="1"/>
    <col min="3598" max="3598" width="5.88671875" customWidth="1"/>
    <col min="3599" max="3599" width="14.21875" customWidth="1"/>
    <col min="3600" max="3600" width="6.77734375" customWidth="1"/>
    <col min="3601" max="3601" width="4.44140625" customWidth="1"/>
    <col min="3602" max="3602" width="15.77734375" customWidth="1"/>
    <col min="3603" max="3603" width="6.44140625" customWidth="1"/>
    <col min="3604" max="3604" width="5.88671875" customWidth="1"/>
    <col min="3605" max="3605" width="5.21875" customWidth="1"/>
    <col min="3606" max="3606" width="15" customWidth="1"/>
    <col min="3607" max="3607" width="12.21875" customWidth="1"/>
    <col min="3609" max="3609" width="17.6640625" customWidth="1"/>
    <col min="3610" max="3610" width="10.33203125" customWidth="1"/>
    <col min="3611" max="3611" width="4.88671875" customWidth="1"/>
    <col min="3612" max="3612" width="15.109375" customWidth="1"/>
    <col min="3613" max="3613" width="9.6640625" customWidth="1"/>
    <col min="3615" max="3615" width="11" customWidth="1"/>
    <col min="3616" max="3616" width="8.88671875" customWidth="1"/>
    <col min="3617" max="3617" width="14.109375" customWidth="1"/>
    <col min="3618" max="3618" width="7.44140625" customWidth="1"/>
    <col min="3619" max="3619" width="6" customWidth="1"/>
    <col min="3620" max="3620" width="6.21875" customWidth="1"/>
    <col min="3621" max="3621" width="9" customWidth="1"/>
    <col min="3622" max="3622" width="15.6640625" customWidth="1"/>
    <col min="3843" max="3843" width="13.88671875" bestFit="1" customWidth="1"/>
    <col min="3845" max="3845" width="16.6640625" customWidth="1"/>
    <col min="3847" max="3847" width="6.33203125" customWidth="1"/>
    <col min="3848" max="3848" width="11.88671875" customWidth="1"/>
    <col min="3849" max="3849" width="13.88671875" customWidth="1"/>
    <col min="3850" max="3850" width="6.21875" customWidth="1"/>
    <col min="3851" max="3851" width="13.33203125" customWidth="1"/>
    <col min="3852" max="3852" width="14.88671875" customWidth="1"/>
    <col min="3853" max="3853" width="8.44140625" bestFit="1" customWidth="1"/>
    <col min="3854" max="3854" width="5.88671875" customWidth="1"/>
    <col min="3855" max="3855" width="14.21875" customWidth="1"/>
    <col min="3856" max="3856" width="6.77734375" customWidth="1"/>
    <col min="3857" max="3857" width="4.44140625" customWidth="1"/>
    <col min="3858" max="3858" width="15.77734375" customWidth="1"/>
    <col min="3859" max="3859" width="6.44140625" customWidth="1"/>
    <col min="3860" max="3860" width="5.88671875" customWidth="1"/>
    <col min="3861" max="3861" width="5.21875" customWidth="1"/>
    <col min="3862" max="3862" width="15" customWidth="1"/>
    <col min="3863" max="3863" width="12.21875" customWidth="1"/>
    <col min="3865" max="3865" width="17.6640625" customWidth="1"/>
    <col min="3866" max="3866" width="10.33203125" customWidth="1"/>
    <col min="3867" max="3867" width="4.88671875" customWidth="1"/>
    <col min="3868" max="3868" width="15.109375" customWidth="1"/>
    <col min="3869" max="3869" width="9.6640625" customWidth="1"/>
    <col min="3871" max="3871" width="11" customWidth="1"/>
    <col min="3872" max="3872" width="8.88671875" customWidth="1"/>
    <col min="3873" max="3873" width="14.109375" customWidth="1"/>
    <col min="3874" max="3874" width="7.44140625" customWidth="1"/>
    <col min="3875" max="3875" width="6" customWidth="1"/>
    <col min="3876" max="3876" width="6.21875" customWidth="1"/>
    <col min="3877" max="3877" width="9" customWidth="1"/>
    <col min="3878" max="3878" width="15.6640625" customWidth="1"/>
    <col min="4099" max="4099" width="13.88671875" bestFit="1" customWidth="1"/>
    <col min="4101" max="4101" width="16.6640625" customWidth="1"/>
    <col min="4103" max="4103" width="6.33203125" customWidth="1"/>
    <col min="4104" max="4104" width="11.88671875" customWidth="1"/>
    <col min="4105" max="4105" width="13.88671875" customWidth="1"/>
    <col min="4106" max="4106" width="6.21875" customWidth="1"/>
    <col min="4107" max="4107" width="13.33203125" customWidth="1"/>
    <col min="4108" max="4108" width="14.88671875" customWidth="1"/>
    <col min="4109" max="4109" width="8.44140625" bestFit="1" customWidth="1"/>
    <col min="4110" max="4110" width="5.88671875" customWidth="1"/>
    <col min="4111" max="4111" width="14.21875" customWidth="1"/>
    <col min="4112" max="4112" width="6.77734375" customWidth="1"/>
    <col min="4113" max="4113" width="4.44140625" customWidth="1"/>
    <col min="4114" max="4114" width="15.77734375" customWidth="1"/>
    <col min="4115" max="4115" width="6.44140625" customWidth="1"/>
    <col min="4116" max="4116" width="5.88671875" customWidth="1"/>
    <col min="4117" max="4117" width="5.21875" customWidth="1"/>
    <col min="4118" max="4118" width="15" customWidth="1"/>
    <col min="4119" max="4119" width="12.21875" customWidth="1"/>
    <col min="4121" max="4121" width="17.6640625" customWidth="1"/>
    <col min="4122" max="4122" width="10.33203125" customWidth="1"/>
    <col min="4123" max="4123" width="4.88671875" customWidth="1"/>
    <col min="4124" max="4124" width="15.109375" customWidth="1"/>
    <col min="4125" max="4125" width="9.6640625" customWidth="1"/>
    <col min="4127" max="4127" width="11" customWidth="1"/>
    <col min="4128" max="4128" width="8.88671875" customWidth="1"/>
    <col min="4129" max="4129" width="14.109375" customWidth="1"/>
    <col min="4130" max="4130" width="7.44140625" customWidth="1"/>
    <col min="4131" max="4131" width="6" customWidth="1"/>
    <col min="4132" max="4132" width="6.21875" customWidth="1"/>
    <col min="4133" max="4133" width="9" customWidth="1"/>
    <col min="4134" max="4134" width="15.6640625" customWidth="1"/>
    <col min="4355" max="4355" width="13.88671875" bestFit="1" customWidth="1"/>
    <col min="4357" max="4357" width="16.6640625" customWidth="1"/>
    <col min="4359" max="4359" width="6.33203125" customWidth="1"/>
    <col min="4360" max="4360" width="11.88671875" customWidth="1"/>
    <col min="4361" max="4361" width="13.88671875" customWidth="1"/>
    <col min="4362" max="4362" width="6.21875" customWidth="1"/>
    <col min="4363" max="4363" width="13.33203125" customWidth="1"/>
    <col min="4364" max="4364" width="14.88671875" customWidth="1"/>
    <col min="4365" max="4365" width="8.44140625" bestFit="1" customWidth="1"/>
    <col min="4366" max="4366" width="5.88671875" customWidth="1"/>
    <col min="4367" max="4367" width="14.21875" customWidth="1"/>
    <col min="4368" max="4368" width="6.77734375" customWidth="1"/>
    <col min="4369" max="4369" width="4.44140625" customWidth="1"/>
    <col min="4370" max="4370" width="15.77734375" customWidth="1"/>
    <col min="4371" max="4371" width="6.44140625" customWidth="1"/>
    <col min="4372" max="4372" width="5.88671875" customWidth="1"/>
    <col min="4373" max="4373" width="5.21875" customWidth="1"/>
    <col min="4374" max="4374" width="15" customWidth="1"/>
    <col min="4375" max="4375" width="12.21875" customWidth="1"/>
    <col min="4377" max="4377" width="17.6640625" customWidth="1"/>
    <col min="4378" max="4378" width="10.33203125" customWidth="1"/>
    <col min="4379" max="4379" width="4.88671875" customWidth="1"/>
    <col min="4380" max="4380" width="15.109375" customWidth="1"/>
    <col min="4381" max="4381" width="9.6640625" customWidth="1"/>
    <col min="4383" max="4383" width="11" customWidth="1"/>
    <col min="4384" max="4384" width="8.88671875" customWidth="1"/>
    <col min="4385" max="4385" width="14.109375" customWidth="1"/>
    <col min="4386" max="4386" width="7.44140625" customWidth="1"/>
    <col min="4387" max="4387" width="6" customWidth="1"/>
    <col min="4388" max="4388" width="6.21875" customWidth="1"/>
    <col min="4389" max="4389" width="9" customWidth="1"/>
    <col min="4390" max="4390" width="15.6640625" customWidth="1"/>
    <col min="4611" max="4611" width="13.88671875" bestFit="1" customWidth="1"/>
    <col min="4613" max="4613" width="16.6640625" customWidth="1"/>
    <col min="4615" max="4615" width="6.33203125" customWidth="1"/>
    <col min="4616" max="4616" width="11.88671875" customWidth="1"/>
    <col min="4617" max="4617" width="13.88671875" customWidth="1"/>
    <col min="4618" max="4618" width="6.21875" customWidth="1"/>
    <col min="4619" max="4619" width="13.33203125" customWidth="1"/>
    <col min="4620" max="4620" width="14.88671875" customWidth="1"/>
    <col min="4621" max="4621" width="8.44140625" bestFit="1" customWidth="1"/>
    <col min="4622" max="4622" width="5.88671875" customWidth="1"/>
    <col min="4623" max="4623" width="14.21875" customWidth="1"/>
    <col min="4624" max="4624" width="6.77734375" customWidth="1"/>
    <col min="4625" max="4625" width="4.44140625" customWidth="1"/>
    <col min="4626" max="4626" width="15.77734375" customWidth="1"/>
    <col min="4627" max="4627" width="6.44140625" customWidth="1"/>
    <col min="4628" max="4628" width="5.88671875" customWidth="1"/>
    <col min="4629" max="4629" width="5.21875" customWidth="1"/>
    <col min="4630" max="4630" width="15" customWidth="1"/>
    <col min="4631" max="4631" width="12.21875" customWidth="1"/>
    <col min="4633" max="4633" width="17.6640625" customWidth="1"/>
    <col min="4634" max="4634" width="10.33203125" customWidth="1"/>
    <col min="4635" max="4635" width="4.88671875" customWidth="1"/>
    <col min="4636" max="4636" width="15.109375" customWidth="1"/>
    <col min="4637" max="4637" width="9.6640625" customWidth="1"/>
    <col min="4639" max="4639" width="11" customWidth="1"/>
    <col min="4640" max="4640" width="8.88671875" customWidth="1"/>
    <col min="4641" max="4641" width="14.109375" customWidth="1"/>
    <col min="4642" max="4642" width="7.44140625" customWidth="1"/>
    <col min="4643" max="4643" width="6" customWidth="1"/>
    <col min="4644" max="4644" width="6.21875" customWidth="1"/>
    <col min="4645" max="4645" width="9" customWidth="1"/>
    <col min="4646" max="4646" width="15.6640625" customWidth="1"/>
    <col min="4867" max="4867" width="13.88671875" bestFit="1" customWidth="1"/>
    <col min="4869" max="4869" width="16.6640625" customWidth="1"/>
    <col min="4871" max="4871" width="6.33203125" customWidth="1"/>
    <col min="4872" max="4872" width="11.88671875" customWidth="1"/>
    <col min="4873" max="4873" width="13.88671875" customWidth="1"/>
    <col min="4874" max="4874" width="6.21875" customWidth="1"/>
    <col min="4875" max="4875" width="13.33203125" customWidth="1"/>
    <col min="4876" max="4876" width="14.88671875" customWidth="1"/>
    <col min="4877" max="4877" width="8.44140625" bestFit="1" customWidth="1"/>
    <col min="4878" max="4878" width="5.88671875" customWidth="1"/>
    <col min="4879" max="4879" width="14.21875" customWidth="1"/>
    <col min="4880" max="4880" width="6.77734375" customWidth="1"/>
    <col min="4881" max="4881" width="4.44140625" customWidth="1"/>
    <col min="4882" max="4882" width="15.77734375" customWidth="1"/>
    <col min="4883" max="4883" width="6.44140625" customWidth="1"/>
    <col min="4884" max="4884" width="5.88671875" customWidth="1"/>
    <col min="4885" max="4885" width="5.21875" customWidth="1"/>
    <col min="4886" max="4886" width="15" customWidth="1"/>
    <col min="4887" max="4887" width="12.21875" customWidth="1"/>
    <col min="4889" max="4889" width="17.6640625" customWidth="1"/>
    <col min="4890" max="4890" width="10.33203125" customWidth="1"/>
    <col min="4891" max="4891" width="4.88671875" customWidth="1"/>
    <col min="4892" max="4892" width="15.109375" customWidth="1"/>
    <col min="4893" max="4893" width="9.6640625" customWidth="1"/>
    <col min="4895" max="4895" width="11" customWidth="1"/>
    <col min="4896" max="4896" width="8.88671875" customWidth="1"/>
    <col min="4897" max="4897" width="14.109375" customWidth="1"/>
    <col min="4898" max="4898" width="7.44140625" customWidth="1"/>
    <col min="4899" max="4899" width="6" customWidth="1"/>
    <col min="4900" max="4900" width="6.21875" customWidth="1"/>
    <col min="4901" max="4901" width="9" customWidth="1"/>
    <col min="4902" max="4902" width="15.6640625" customWidth="1"/>
    <col min="5123" max="5123" width="13.88671875" bestFit="1" customWidth="1"/>
    <col min="5125" max="5125" width="16.6640625" customWidth="1"/>
    <col min="5127" max="5127" width="6.33203125" customWidth="1"/>
    <col min="5128" max="5128" width="11.88671875" customWidth="1"/>
    <col min="5129" max="5129" width="13.88671875" customWidth="1"/>
    <col min="5130" max="5130" width="6.21875" customWidth="1"/>
    <col min="5131" max="5131" width="13.33203125" customWidth="1"/>
    <col min="5132" max="5132" width="14.88671875" customWidth="1"/>
    <col min="5133" max="5133" width="8.44140625" bestFit="1" customWidth="1"/>
    <col min="5134" max="5134" width="5.88671875" customWidth="1"/>
    <col min="5135" max="5135" width="14.21875" customWidth="1"/>
    <col min="5136" max="5136" width="6.77734375" customWidth="1"/>
    <col min="5137" max="5137" width="4.44140625" customWidth="1"/>
    <col min="5138" max="5138" width="15.77734375" customWidth="1"/>
    <col min="5139" max="5139" width="6.44140625" customWidth="1"/>
    <col min="5140" max="5140" width="5.88671875" customWidth="1"/>
    <col min="5141" max="5141" width="5.21875" customWidth="1"/>
    <col min="5142" max="5142" width="15" customWidth="1"/>
    <col min="5143" max="5143" width="12.21875" customWidth="1"/>
    <col min="5145" max="5145" width="17.6640625" customWidth="1"/>
    <col min="5146" max="5146" width="10.33203125" customWidth="1"/>
    <col min="5147" max="5147" width="4.88671875" customWidth="1"/>
    <col min="5148" max="5148" width="15.109375" customWidth="1"/>
    <col min="5149" max="5149" width="9.6640625" customWidth="1"/>
    <col min="5151" max="5151" width="11" customWidth="1"/>
    <col min="5152" max="5152" width="8.88671875" customWidth="1"/>
    <col min="5153" max="5153" width="14.109375" customWidth="1"/>
    <col min="5154" max="5154" width="7.44140625" customWidth="1"/>
    <col min="5155" max="5155" width="6" customWidth="1"/>
    <col min="5156" max="5156" width="6.21875" customWidth="1"/>
    <col min="5157" max="5157" width="9" customWidth="1"/>
    <col min="5158" max="5158" width="15.6640625" customWidth="1"/>
    <col min="5379" max="5379" width="13.88671875" bestFit="1" customWidth="1"/>
    <col min="5381" max="5381" width="16.6640625" customWidth="1"/>
    <col min="5383" max="5383" width="6.33203125" customWidth="1"/>
    <col min="5384" max="5384" width="11.88671875" customWidth="1"/>
    <col min="5385" max="5385" width="13.88671875" customWidth="1"/>
    <col min="5386" max="5386" width="6.21875" customWidth="1"/>
    <col min="5387" max="5387" width="13.33203125" customWidth="1"/>
    <col min="5388" max="5388" width="14.88671875" customWidth="1"/>
    <col min="5389" max="5389" width="8.44140625" bestFit="1" customWidth="1"/>
    <col min="5390" max="5390" width="5.88671875" customWidth="1"/>
    <col min="5391" max="5391" width="14.21875" customWidth="1"/>
    <col min="5392" max="5392" width="6.77734375" customWidth="1"/>
    <col min="5393" max="5393" width="4.44140625" customWidth="1"/>
    <col min="5394" max="5394" width="15.77734375" customWidth="1"/>
    <col min="5395" max="5395" width="6.44140625" customWidth="1"/>
    <col min="5396" max="5396" width="5.88671875" customWidth="1"/>
    <col min="5397" max="5397" width="5.21875" customWidth="1"/>
    <col min="5398" max="5398" width="15" customWidth="1"/>
    <col min="5399" max="5399" width="12.21875" customWidth="1"/>
    <col min="5401" max="5401" width="17.6640625" customWidth="1"/>
    <col min="5402" max="5402" width="10.33203125" customWidth="1"/>
    <col min="5403" max="5403" width="4.88671875" customWidth="1"/>
    <col min="5404" max="5404" width="15.109375" customWidth="1"/>
    <col min="5405" max="5405" width="9.6640625" customWidth="1"/>
    <col min="5407" max="5407" width="11" customWidth="1"/>
    <col min="5408" max="5408" width="8.88671875" customWidth="1"/>
    <col min="5409" max="5409" width="14.109375" customWidth="1"/>
    <col min="5410" max="5410" width="7.44140625" customWidth="1"/>
    <col min="5411" max="5411" width="6" customWidth="1"/>
    <col min="5412" max="5412" width="6.21875" customWidth="1"/>
    <col min="5413" max="5413" width="9" customWidth="1"/>
    <col min="5414" max="5414" width="15.6640625" customWidth="1"/>
    <col min="5635" max="5635" width="13.88671875" bestFit="1" customWidth="1"/>
    <col min="5637" max="5637" width="16.6640625" customWidth="1"/>
    <col min="5639" max="5639" width="6.33203125" customWidth="1"/>
    <col min="5640" max="5640" width="11.88671875" customWidth="1"/>
    <col min="5641" max="5641" width="13.88671875" customWidth="1"/>
    <col min="5642" max="5642" width="6.21875" customWidth="1"/>
    <col min="5643" max="5643" width="13.33203125" customWidth="1"/>
    <col min="5644" max="5644" width="14.88671875" customWidth="1"/>
    <col min="5645" max="5645" width="8.44140625" bestFit="1" customWidth="1"/>
    <col min="5646" max="5646" width="5.88671875" customWidth="1"/>
    <col min="5647" max="5647" width="14.21875" customWidth="1"/>
    <col min="5648" max="5648" width="6.77734375" customWidth="1"/>
    <col min="5649" max="5649" width="4.44140625" customWidth="1"/>
    <col min="5650" max="5650" width="15.77734375" customWidth="1"/>
    <col min="5651" max="5651" width="6.44140625" customWidth="1"/>
    <col min="5652" max="5652" width="5.88671875" customWidth="1"/>
    <col min="5653" max="5653" width="5.21875" customWidth="1"/>
    <col min="5654" max="5654" width="15" customWidth="1"/>
    <col min="5655" max="5655" width="12.21875" customWidth="1"/>
    <col min="5657" max="5657" width="17.6640625" customWidth="1"/>
    <col min="5658" max="5658" width="10.33203125" customWidth="1"/>
    <col min="5659" max="5659" width="4.88671875" customWidth="1"/>
    <col min="5660" max="5660" width="15.109375" customWidth="1"/>
    <col min="5661" max="5661" width="9.6640625" customWidth="1"/>
    <col min="5663" max="5663" width="11" customWidth="1"/>
    <col min="5664" max="5664" width="8.88671875" customWidth="1"/>
    <col min="5665" max="5665" width="14.109375" customWidth="1"/>
    <col min="5666" max="5666" width="7.44140625" customWidth="1"/>
    <col min="5667" max="5667" width="6" customWidth="1"/>
    <col min="5668" max="5668" width="6.21875" customWidth="1"/>
    <col min="5669" max="5669" width="9" customWidth="1"/>
    <col min="5670" max="5670" width="15.6640625" customWidth="1"/>
    <col min="5891" max="5891" width="13.88671875" bestFit="1" customWidth="1"/>
    <col min="5893" max="5893" width="16.6640625" customWidth="1"/>
    <col min="5895" max="5895" width="6.33203125" customWidth="1"/>
    <col min="5896" max="5896" width="11.88671875" customWidth="1"/>
    <col min="5897" max="5897" width="13.88671875" customWidth="1"/>
    <col min="5898" max="5898" width="6.21875" customWidth="1"/>
    <col min="5899" max="5899" width="13.33203125" customWidth="1"/>
    <col min="5900" max="5900" width="14.88671875" customWidth="1"/>
    <col min="5901" max="5901" width="8.44140625" bestFit="1" customWidth="1"/>
    <col min="5902" max="5902" width="5.88671875" customWidth="1"/>
    <col min="5903" max="5903" width="14.21875" customWidth="1"/>
    <col min="5904" max="5904" width="6.77734375" customWidth="1"/>
    <col min="5905" max="5905" width="4.44140625" customWidth="1"/>
    <col min="5906" max="5906" width="15.77734375" customWidth="1"/>
    <col min="5907" max="5907" width="6.44140625" customWidth="1"/>
    <col min="5908" max="5908" width="5.88671875" customWidth="1"/>
    <col min="5909" max="5909" width="5.21875" customWidth="1"/>
    <col min="5910" max="5910" width="15" customWidth="1"/>
    <col min="5911" max="5911" width="12.21875" customWidth="1"/>
    <col min="5913" max="5913" width="17.6640625" customWidth="1"/>
    <col min="5914" max="5914" width="10.33203125" customWidth="1"/>
    <col min="5915" max="5915" width="4.88671875" customWidth="1"/>
    <col min="5916" max="5916" width="15.109375" customWidth="1"/>
    <col min="5917" max="5917" width="9.6640625" customWidth="1"/>
    <col min="5919" max="5919" width="11" customWidth="1"/>
    <col min="5920" max="5920" width="8.88671875" customWidth="1"/>
    <col min="5921" max="5921" width="14.109375" customWidth="1"/>
    <col min="5922" max="5922" width="7.44140625" customWidth="1"/>
    <col min="5923" max="5923" width="6" customWidth="1"/>
    <col min="5924" max="5924" width="6.21875" customWidth="1"/>
    <col min="5925" max="5925" width="9" customWidth="1"/>
    <col min="5926" max="5926" width="15.6640625" customWidth="1"/>
    <col min="6147" max="6147" width="13.88671875" bestFit="1" customWidth="1"/>
    <col min="6149" max="6149" width="16.6640625" customWidth="1"/>
    <col min="6151" max="6151" width="6.33203125" customWidth="1"/>
    <col min="6152" max="6152" width="11.88671875" customWidth="1"/>
    <col min="6153" max="6153" width="13.88671875" customWidth="1"/>
    <col min="6154" max="6154" width="6.21875" customWidth="1"/>
    <col min="6155" max="6155" width="13.33203125" customWidth="1"/>
    <col min="6156" max="6156" width="14.88671875" customWidth="1"/>
    <col min="6157" max="6157" width="8.44140625" bestFit="1" customWidth="1"/>
    <col min="6158" max="6158" width="5.88671875" customWidth="1"/>
    <col min="6159" max="6159" width="14.21875" customWidth="1"/>
    <col min="6160" max="6160" width="6.77734375" customWidth="1"/>
    <col min="6161" max="6161" width="4.44140625" customWidth="1"/>
    <col min="6162" max="6162" width="15.77734375" customWidth="1"/>
    <col min="6163" max="6163" width="6.44140625" customWidth="1"/>
    <col min="6164" max="6164" width="5.88671875" customWidth="1"/>
    <col min="6165" max="6165" width="5.21875" customWidth="1"/>
    <col min="6166" max="6166" width="15" customWidth="1"/>
    <col min="6167" max="6167" width="12.21875" customWidth="1"/>
    <col min="6169" max="6169" width="17.6640625" customWidth="1"/>
    <col min="6170" max="6170" width="10.33203125" customWidth="1"/>
    <col min="6171" max="6171" width="4.88671875" customWidth="1"/>
    <col min="6172" max="6172" width="15.109375" customWidth="1"/>
    <col min="6173" max="6173" width="9.6640625" customWidth="1"/>
    <col min="6175" max="6175" width="11" customWidth="1"/>
    <col min="6176" max="6176" width="8.88671875" customWidth="1"/>
    <col min="6177" max="6177" width="14.109375" customWidth="1"/>
    <col min="6178" max="6178" width="7.44140625" customWidth="1"/>
    <col min="6179" max="6179" width="6" customWidth="1"/>
    <col min="6180" max="6180" width="6.21875" customWidth="1"/>
    <col min="6181" max="6181" width="9" customWidth="1"/>
    <col min="6182" max="6182" width="15.6640625" customWidth="1"/>
    <col min="6403" max="6403" width="13.88671875" bestFit="1" customWidth="1"/>
    <col min="6405" max="6405" width="16.6640625" customWidth="1"/>
    <col min="6407" max="6407" width="6.33203125" customWidth="1"/>
    <col min="6408" max="6408" width="11.88671875" customWidth="1"/>
    <col min="6409" max="6409" width="13.88671875" customWidth="1"/>
    <col min="6410" max="6410" width="6.21875" customWidth="1"/>
    <col min="6411" max="6411" width="13.33203125" customWidth="1"/>
    <col min="6412" max="6412" width="14.88671875" customWidth="1"/>
    <col min="6413" max="6413" width="8.44140625" bestFit="1" customWidth="1"/>
    <col min="6414" max="6414" width="5.88671875" customWidth="1"/>
    <col min="6415" max="6415" width="14.21875" customWidth="1"/>
    <col min="6416" max="6416" width="6.77734375" customWidth="1"/>
    <col min="6417" max="6417" width="4.44140625" customWidth="1"/>
    <col min="6418" max="6418" width="15.77734375" customWidth="1"/>
    <col min="6419" max="6419" width="6.44140625" customWidth="1"/>
    <col min="6420" max="6420" width="5.88671875" customWidth="1"/>
    <col min="6421" max="6421" width="5.21875" customWidth="1"/>
    <col min="6422" max="6422" width="15" customWidth="1"/>
    <col min="6423" max="6423" width="12.21875" customWidth="1"/>
    <col min="6425" max="6425" width="17.6640625" customWidth="1"/>
    <col min="6426" max="6426" width="10.33203125" customWidth="1"/>
    <col min="6427" max="6427" width="4.88671875" customWidth="1"/>
    <col min="6428" max="6428" width="15.109375" customWidth="1"/>
    <col min="6429" max="6429" width="9.6640625" customWidth="1"/>
    <col min="6431" max="6431" width="11" customWidth="1"/>
    <col min="6432" max="6432" width="8.88671875" customWidth="1"/>
    <col min="6433" max="6433" width="14.109375" customWidth="1"/>
    <col min="6434" max="6434" width="7.44140625" customWidth="1"/>
    <col min="6435" max="6435" width="6" customWidth="1"/>
    <col min="6436" max="6436" width="6.21875" customWidth="1"/>
    <col min="6437" max="6437" width="9" customWidth="1"/>
    <col min="6438" max="6438" width="15.6640625" customWidth="1"/>
    <col min="6659" max="6659" width="13.88671875" bestFit="1" customWidth="1"/>
    <col min="6661" max="6661" width="16.6640625" customWidth="1"/>
    <col min="6663" max="6663" width="6.33203125" customWidth="1"/>
    <col min="6664" max="6664" width="11.88671875" customWidth="1"/>
    <col min="6665" max="6665" width="13.88671875" customWidth="1"/>
    <col min="6666" max="6666" width="6.21875" customWidth="1"/>
    <col min="6667" max="6667" width="13.33203125" customWidth="1"/>
    <col min="6668" max="6668" width="14.88671875" customWidth="1"/>
    <col min="6669" max="6669" width="8.44140625" bestFit="1" customWidth="1"/>
    <col min="6670" max="6670" width="5.88671875" customWidth="1"/>
    <col min="6671" max="6671" width="14.21875" customWidth="1"/>
    <col min="6672" max="6672" width="6.77734375" customWidth="1"/>
    <col min="6673" max="6673" width="4.44140625" customWidth="1"/>
    <col min="6674" max="6674" width="15.77734375" customWidth="1"/>
    <col min="6675" max="6675" width="6.44140625" customWidth="1"/>
    <col min="6676" max="6676" width="5.88671875" customWidth="1"/>
    <col min="6677" max="6677" width="5.21875" customWidth="1"/>
    <col min="6678" max="6678" width="15" customWidth="1"/>
    <col min="6679" max="6679" width="12.21875" customWidth="1"/>
    <col min="6681" max="6681" width="17.6640625" customWidth="1"/>
    <col min="6682" max="6682" width="10.33203125" customWidth="1"/>
    <col min="6683" max="6683" width="4.88671875" customWidth="1"/>
    <col min="6684" max="6684" width="15.109375" customWidth="1"/>
    <col min="6685" max="6685" width="9.6640625" customWidth="1"/>
    <col min="6687" max="6687" width="11" customWidth="1"/>
    <col min="6688" max="6688" width="8.88671875" customWidth="1"/>
    <col min="6689" max="6689" width="14.109375" customWidth="1"/>
    <col min="6690" max="6690" width="7.44140625" customWidth="1"/>
    <col min="6691" max="6691" width="6" customWidth="1"/>
    <col min="6692" max="6692" width="6.21875" customWidth="1"/>
    <col min="6693" max="6693" width="9" customWidth="1"/>
    <col min="6694" max="6694" width="15.6640625" customWidth="1"/>
    <col min="6915" max="6915" width="13.88671875" bestFit="1" customWidth="1"/>
    <col min="6917" max="6917" width="16.6640625" customWidth="1"/>
    <col min="6919" max="6919" width="6.33203125" customWidth="1"/>
    <col min="6920" max="6920" width="11.88671875" customWidth="1"/>
    <col min="6921" max="6921" width="13.88671875" customWidth="1"/>
    <col min="6922" max="6922" width="6.21875" customWidth="1"/>
    <col min="6923" max="6923" width="13.33203125" customWidth="1"/>
    <col min="6924" max="6924" width="14.88671875" customWidth="1"/>
    <col min="6925" max="6925" width="8.44140625" bestFit="1" customWidth="1"/>
    <col min="6926" max="6926" width="5.88671875" customWidth="1"/>
    <col min="6927" max="6927" width="14.21875" customWidth="1"/>
    <col min="6928" max="6928" width="6.77734375" customWidth="1"/>
    <col min="6929" max="6929" width="4.44140625" customWidth="1"/>
    <col min="6930" max="6930" width="15.77734375" customWidth="1"/>
    <col min="6931" max="6931" width="6.44140625" customWidth="1"/>
    <col min="6932" max="6932" width="5.88671875" customWidth="1"/>
    <col min="6933" max="6933" width="5.21875" customWidth="1"/>
    <col min="6934" max="6934" width="15" customWidth="1"/>
    <col min="6935" max="6935" width="12.21875" customWidth="1"/>
    <col min="6937" max="6937" width="17.6640625" customWidth="1"/>
    <col min="6938" max="6938" width="10.33203125" customWidth="1"/>
    <col min="6939" max="6939" width="4.88671875" customWidth="1"/>
    <col min="6940" max="6940" width="15.109375" customWidth="1"/>
    <col min="6941" max="6941" width="9.6640625" customWidth="1"/>
    <col min="6943" max="6943" width="11" customWidth="1"/>
    <col min="6944" max="6944" width="8.88671875" customWidth="1"/>
    <col min="6945" max="6945" width="14.109375" customWidth="1"/>
    <col min="6946" max="6946" width="7.44140625" customWidth="1"/>
    <col min="6947" max="6947" width="6" customWidth="1"/>
    <col min="6948" max="6948" width="6.21875" customWidth="1"/>
    <col min="6949" max="6949" width="9" customWidth="1"/>
    <col min="6950" max="6950" width="15.6640625" customWidth="1"/>
    <col min="7171" max="7171" width="13.88671875" bestFit="1" customWidth="1"/>
    <col min="7173" max="7173" width="16.6640625" customWidth="1"/>
    <col min="7175" max="7175" width="6.33203125" customWidth="1"/>
    <col min="7176" max="7176" width="11.88671875" customWidth="1"/>
    <col min="7177" max="7177" width="13.88671875" customWidth="1"/>
    <col min="7178" max="7178" width="6.21875" customWidth="1"/>
    <col min="7179" max="7179" width="13.33203125" customWidth="1"/>
    <col min="7180" max="7180" width="14.88671875" customWidth="1"/>
    <col min="7181" max="7181" width="8.44140625" bestFit="1" customWidth="1"/>
    <col min="7182" max="7182" width="5.88671875" customWidth="1"/>
    <col min="7183" max="7183" width="14.21875" customWidth="1"/>
    <col min="7184" max="7184" width="6.77734375" customWidth="1"/>
    <col min="7185" max="7185" width="4.44140625" customWidth="1"/>
    <col min="7186" max="7186" width="15.77734375" customWidth="1"/>
    <col min="7187" max="7187" width="6.44140625" customWidth="1"/>
    <col min="7188" max="7188" width="5.88671875" customWidth="1"/>
    <col min="7189" max="7189" width="5.21875" customWidth="1"/>
    <col min="7190" max="7190" width="15" customWidth="1"/>
    <col min="7191" max="7191" width="12.21875" customWidth="1"/>
    <col min="7193" max="7193" width="17.6640625" customWidth="1"/>
    <col min="7194" max="7194" width="10.33203125" customWidth="1"/>
    <col min="7195" max="7195" width="4.88671875" customWidth="1"/>
    <col min="7196" max="7196" width="15.109375" customWidth="1"/>
    <col min="7197" max="7197" width="9.6640625" customWidth="1"/>
    <col min="7199" max="7199" width="11" customWidth="1"/>
    <col min="7200" max="7200" width="8.88671875" customWidth="1"/>
    <col min="7201" max="7201" width="14.109375" customWidth="1"/>
    <col min="7202" max="7202" width="7.44140625" customWidth="1"/>
    <col min="7203" max="7203" width="6" customWidth="1"/>
    <col min="7204" max="7204" width="6.21875" customWidth="1"/>
    <col min="7205" max="7205" width="9" customWidth="1"/>
    <col min="7206" max="7206" width="15.6640625" customWidth="1"/>
    <col min="7427" max="7427" width="13.88671875" bestFit="1" customWidth="1"/>
    <col min="7429" max="7429" width="16.6640625" customWidth="1"/>
    <col min="7431" max="7431" width="6.33203125" customWidth="1"/>
    <col min="7432" max="7432" width="11.88671875" customWidth="1"/>
    <col min="7433" max="7433" width="13.88671875" customWidth="1"/>
    <col min="7434" max="7434" width="6.21875" customWidth="1"/>
    <col min="7435" max="7435" width="13.33203125" customWidth="1"/>
    <col min="7436" max="7436" width="14.88671875" customWidth="1"/>
    <col min="7437" max="7437" width="8.44140625" bestFit="1" customWidth="1"/>
    <col min="7438" max="7438" width="5.88671875" customWidth="1"/>
    <col min="7439" max="7439" width="14.21875" customWidth="1"/>
    <col min="7440" max="7440" width="6.77734375" customWidth="1"/>
    <col min="7441" max="7441" width="4.44140625" customWidth="1"/>
    <col min="7442" max="7442" width="15.77734375" customWidth="1"/>
    <col min="7443" max="7443" width="6.44140625" customWidth="1"/>
    <col min="7444" max="7444" width="5.88671875" customWidth="1"/>
    <col min="7445" max="7445" width="5.21875" customWidth="1"/>
    <col min="7446" max="7446" width="15" customWidth="1"/>
    <col min="7447" max="7447" width="12.21875" customWidth="1"/>
    <col min="7449" max="7449" width="17.6640625" customWidth="1"/>
    <col min="7450" max="7450" width="10.33203125" customWidth="1"/>
    <col min="7451" max="7451" width="4.88671875" customWidth="1"/>
    <col min="7452" max="7452" width="15.109375" customWidth="1"/>
    <col min="7453" max="7453" width="9.6640625" customWidth="1"/>
    <col min="7455" max="7455" width="11" customWidth="1"/>
    <col min="7456" max="7456" width="8.88671875" customWidth="1"/>
    <col min="7457" max="7457" width="14.109375" customWidth="1"/>
    <col min="7458" max="7458" width="7.44140625" customWidth="1"/>
    <col min="7459" max="7459" width="6" customWidth="1"/>
    <col min="7460" max="7460" width="6.21875" customWidth="1"/>
    <col min="7461" max="7461" width="9" customWidth="1"/>
    <col min="7462" max="7462" width="15.6640625" customWidth="1"/>
    <col min="7683" max="7683" width="13.88671875" bestFit="1" customWidth="1"/>
    <col min="7685" max="7685" width="16.6640625" customWidth="1"/>
    <col min="7687" max="7687" width="6.33203125" customWidth="1"/>
    <col min="7688" max="7688" width="11.88671875" customWidth="1"/>
    <col min="7689" max="7689" width="13.88671875" customWidth="1"/>
    <col min="7690" max="7690" width="6.21875" customWidth="1"/>
    <col min="7691" max="7691" width="13.33203125" customWidth="1"/>
    <col min="7692" max="7692" width="14.88671875" customWidth="1"/>
    <col min="7693" max="7693" width="8.44140625" bestFit="1" customWidth="1"/>
    <col min="7694" max="7694" width="5.88671875" customWidth="1"/>
    <col min="7695" max="7695" width="14.21875" customWidth="1"/>
    <col min="7696" max="7696" width="6.77734375" customWidth="1"/>
    <col min="7697" max="7697" width="4.44140625" customWidth="1"/>
    <col min="7698" max="7698" width="15.77734375" customWidth="1"/>
    <col min="7699" max="7699" width="6.44140625" customWidth="1"/>
    <col min="7700" max="7700" width="5.88671875" customWidth="1"/>
    <col min="7701" max="7701" width="5.21875" customWidth="1"/>
    <col min="7702" max="7702" width="15" customWidth="1"/>
    <col min="7703" max="7703" width="12.21875" customWidth="1"/>
    <col min="7705" max="7705" width="17.6640625" customWidth="1"/>
    <col min="7706" max="7706" width="10.33203125" customWidth="1"/>
    <col min="7707" max="7707" width="4.88671875" customWidth="1"/>
    <col min="7708" max="7708" width="15.109375" customWidth="1"/>
    <col min="7709" max="7709" width="9.6640625" customWidth="1"/>
    <col min="7711" max="7711" width="11" customWidth="1"/>
    <col min="7712" max="7712" width="8.88671875" customWidth="1"/>
    <col min="7713" max="7713" width="14.109375" customWidth="1"/>
    <col min="7714" max="7714" width="7.44140625" customWidth="1"/>
    <col min="7715" max="7715" width="6" customWidth="1"/>
    <col min="7716" max="7716" width="6.21875" customWidth="1"/>
    <col min="7717" max="7717" width="9" customWidth="1"/>
    <col min="7718" max="7718" width="15.6640625" customWidth="1"/>
    <col min="7939" max="7939" width="13.88671875" bestFit="1" customWidth="1"/>
    <col min="7941" max="7941" width="16.6640625" customWidth="1"/>
    <col min="7943" max="7943" width="6.33203125" customWidth="1"/>
    <col min="7944" max="7944" width="11.88671875" customWidth="1"/>
    <col min="7945" max="7945" width="13.88671875" customWidth="1"/>
    <col min="7946" max="7946" width="6.21875" customWidth="1"/>
    <col min="7947" max="7947" width="13.33203125" customWidth="1"/>
    <col min="7948" max="7948" width="14.88671875" customWidth="1"/>
    <col min="7949" max="7949" width="8.44140625" bestFit="1" customWidth="1"/>
    <col min="7950" max="7950" width="5.88671875" customWidth="1"/>
    <col min="7951" max="7951" width="14.21875" customWidth="1"/>
    <col min="7952" max="7952" width="6.77734375" customWidth="1"/>
    <col min="7953" max="7953" width="4.44140625" customWidth="1"/>
    <col min="7954" max="7954" width="15.77734375" customWidth="1"/>
    <col min="7955" max="7955" width="6.44140625" customWidth="1"/>
    <col min="7956" max="7956" width="5.88671875" customWidth="1"/>
    <col min="7957" max="7957" width="5.21875" customWidth="1"/>
    <col min="7958" max="7958" width="15" customWidth="1"/>
    <col min="7959" max="7959" width="12.21875" customWidth="1"/>
    <col min="7961" max="7961" width="17.6640625" customWidth="1"/>
    <col min="7962" max="7962" width="10.33203125" customWidth="1"/>
    <col min="7963" max="7963" width="4.88671875" customWidth="1"/>
    <col min="7964" max="7964" width="15.109375" customWidth="1"/>
    <col min="7965" max="7965" width="9.6640625" customWidth="1"/>
    <col min="7967" max="7967" width="11" customWidth="1"/>
    <col min="7968" max="7968" width="8.88671875" customWidth="1"/>
    <col min="7969" max="7969" width="14.109375" customWidth="1"/>
    <col min="7970" max="7970" width="7.44140625" customWidth="1"/>
    <col min="7971" max="7971" width="6" customWidth="1"/>
    <col min="7972" max="7972" width="6.21875" customWidth="1"/>
    <col min="7973" max="7973" width="9" customWidth="1"/>
    <col min="7974" max="7974" width="15.6640625" customWidth="1"/>
    <col min="8195" max="8195" width="13.88671875" bestFit="1" customWidth="1"/>
    <col min="8197" max="8197" width="16.6640625" customWidth="1"/>
    <col min="8199" max="8199" width="6.33203125" customWidth="1"/>
    <col min="8200" max="8200" width="11.88671875" customWidth="1"/>
    <col min="8201" max="8201" width="13.88671875" customWidth="1"/>
    <col min="8202" max="8202" width="6.21875" customWidth="1"/>
    <col min="8203" max="8203" width="13.33203125" customWidth="1"/>
    <col min="8204" max="8204" width="14.88671875" customWidth="1"/>
    <col min="8205" max="8205" width="8.44140625" bestFit="1" customWidth="1"/>
    <col min="8206" max="8206" width="5.88671875" customWidth="1"/>
    <col min="8207" max="8207" width="14.21875" customWidth="1"/>
    <col min="8208" max="8208" width="6.77734375" customWidth="1"/>
    <col min="8209" max="8209" width="4.44140625" customWidth="1"/>
    <col min="8210" max="8210" width="15.77734375" customWidth="1"/>
    <col min="8211" max="8211" width="6.44140625" customWidth="1"/>
    <col min="8212" max="8212" width="5.88671875" customWidth="1"/>
    <col min="8213" max="8213" width="5.21875" customWidth="1"/>
    <col min="8214" max="8214" width="15" customWidth="1"/>
    <col min="8215" max="8215" width="12.21875" customWidth="1"/>
    <col min="8217" max="8217" width="17.6640625" customWidth="1"/>
    <col min="8218" max="8218" width="10.33203125" customWidth="1"/>
    <col min="8219" max="8219" width="4.88671875" customWidth="1"/>
    <col min="8220" max="8220" width="15.109375" customWidth="1"/>
    <col min="8221" max="8221" width="9.6640625" customWidth="1"/>
    <col min="8223" max="8223" width="11" customWidth="1"/>
    <col min="8224" max="8224" width="8.88671875" customWidth="1"/>
    <col min="8225" max="8225" width="14.109375" customWidth="1"/>
    <col min="8226" max="8226" width="7.44140625" customWidth="1"/>
    <col min="8227" max="8227" width="6" customWidth="1"/>
    <col min="8228" max="8228" width="6.21875" customWidth="1"/>
    <col min="8229" max="8229" width="9" customWidth="1"/>
    <col min="8230" max="8230" width="15.6640625" customWidth="1"/>
    <col min="8451" max="8451" width="13.88671875" bestFit="1" customWidth="1"/>
    <col min="8453" max="8453" width="16.6640625" customWidth="1"/>
    <col min="8455" max="8455" width="6.33203125" customWidth="1"/>
    <col min="8456" max="8456" width="11.88671875" customWidth="1"/>
    <col min="8457" max="8457" width="13.88671875" customWidth="1"/>
    <col min="8458" max="8458" width="6.21875" customWidth="1"/>
    <col min="8459" max="8459" width="13.33203125" customWidth="1"/>
    <col min="8460" max="8460" width="14.88671875" customWidth="1"/>
    <col min="8461" max="8461" width="8.44140625" bestFit="1" customWidth="1"/>
    <col min="8462" max="8462" width="5.88671875" customWidth="1"/>
    <col min="8463" max="8463" width="14.21875" customWidth="1"/>
    <col min="8464" max="8464" width="6.77734375" customWidth="1"/>
    <col min="8465" max="8465" width="4.44140625" customWidth="1"/>
    <col min="8466" max="8466" width="15.77734375" customWidth="1"/>
    <col min="8467" max="8467" width="6.44140625" customWidth="1"/>
    <col min="8468" max="8468" width="5.88671875" customWidth="1"/>
    <col min="8469" max="8469" width="5.21875" customWidth="1"/>
    <col min="8470" max="8470" width="15" customWidth="1"/>
    <col min="8471" max="8471" width="12.21875" customWidth="1"/>
    <col min="8473" max="8473" width="17.6640625" customWidth="1"/>
    <col min="8474" max="8474" width="10.33203125" customWidth="1"/>
    <col min="8475" max="8475" width="4.88671875" customWidth="1"/>
    <col min="8476" max="8476" width="15.109375" customWidth="1"/>
    <col min="8477" max="8477" width="9.6640625" customWidth="1"/>
    <col min="8479" max="8479" width="11" customWidth="1"/>
    <col min="8480" max="8480" width="8.88671875" customWidth="1"/>
    <col min="8481" max="8481" width="14.109375" customWidth="1"/>
    <col min="8482" max="8482" width="7.44140625" customWidth="1"/>
    <col min="8483" max="8483" width="6" customWidth="1"/>
    <col min="8484" max="8484" width="6.21875" customWidth="1"/>
    <col min="8485" max="8485" width="9" customWidth="1"/>
    <col min="8486" max="8486" width="15.6640625" customWidth="1"/>
    <col min="8707" max="8707" width="13.88671875" bestFit="1" customWidth="1"/>
    <col min="8709" max="8709" width="16.6640625" customWidth="1"/>
    <col min="8711" max="8711" width="6.33203125" customWidth="1"/>
    <col min="8712" max="8712" width="11.88671875" customWidth="1"/>
    <col min="8713" max="8713" width="13.88671875" customWidth="1"/>
    <col min="8714" max="8714" width="6.21875" customWidth="1"/>
    <col min="8715" max="8715" width="13.33203125" customWidth="1"/>
    <col min="8716" max="8716" width="14.88671875" customWidth="1"/>
    <col min="8717" max="8717" width="8.44140625" bestFit="1" customWidth="1"/>
    <col min="8718" max="8718" width="5.88671875" customWidth="1"/>
    <col min="8719" max="8719" width="14.21875" customWidth="1"/>
    <col min="8720" max="8720" width="6.77734375" customWidth="1"/>
    <col min="8721" max="8721" width="4.44140625" customWidth="1"/>
    <col min="8722" max="8722" width="15.77734375" customWidth="1"/>
    <col min="8723" max="8723" width="6.44140625" customWidth="1"/>
    <col min="8724" max="8724" width="5.88671875" customWidth="1"/>
    <col min="8725" max="8725" width="5.21875" customWidth="1"/>
    <col min="8726" max="8726" width="15" customWidth="1"/>
    <col min="8727" max="8727" width="12.21875" customWidth="1"/>
    <col min="8729" max="8729" width="17.6640625" customWidth="1"/>
    <col min="8730" max="8730" width="10.33203125" customWidth="1"/>
    <col min="8731" max="8731" width="4.88671875" customWidth="1"/>
    <col min="8732" max="8732" width="15.109375" customWidth="1"/>
    <col min="8733" max="8733" width="9.6640625" customWidth="1"/>
    <col min="8735" max="8735" width="11" customWidth="1"/>
    <col min="8736" max="8736" width="8.88671875" customWidth="1"/>
    <col min="8737" max="8737" width="14.109375" customWidth="1"/>
    <col min="8738" max="8738" width="7.44140625" customWidth="1"/>
    <col min="8739" max="8739" width="6" customWidth="1"/>
    <col min="8740" max="8740" width="6.21875" customWidth="1"/>
    <col min="8741" max="8741" width="9" customWidth="1"/>
    <col min="8742" max="8742" width="15.6640625" customWidth="1"/>
    <col min="8963" max="8963" width="13.88671875" bestFit="1" customWidth="1"/>
    <col min="8965" max="8965" width="16.6640625" customWidth="1"/>
    <col min="8967" max="8967" width="6.33203125" customWidth="1"/>
    <col min="8968" max="8968" width="11.88671875" customWidth="1"/>
    <col min="8969" max="8969" width="13.88671875" customWidth="1"/>
    <col min="8970" max="8970" width="6.21875" customWidth="1"/>
    <col min="8971" max="8971" width="13.33203125" customWidth="1"/>
    <col min="8972" max="8972" width="14.88671875" customWidth="1"/>
    <col min="8973" max="8973" width="8.44140625" bestFit="1" customWidth="1"/>
    <col min="8974" max="8974" width="5.88671875" customWidth="1"/>
    <col min="8975" max="8975" width="14.21875" customWidth="1"/>
    <col min="8976" max="8976" width="6.77734375" customWidth="1"/>
    <col min="8977" max="8977" width="4.44140625" customWidth="1"/>
    <col min="8978" max="8978" width="15.77734375" customWidth="1"/>
    <col min="8979" max="8979" width="6.44140625" customWidth="1"/>
    <col min="8980" max="8980" width="5.88671875" customWidth="1"/>
    <col min="8981" max="8981" width="5.21875" customWidth="1"/>
    <col min="8982" max="8982" width="15" customWidth="1"/>
    <col min="8983" max="8983" width="12.21875" customWidth="1"/>
    <col min="8985" max="8985" width="17.6640625" customWidth="1"/>
    <col min="8986" max="8986" width="10.33203125" customWidth="1"/>
    <col min="8987" max="8987" width="4.88671875" customWidth="1"/>
    <col min="8988" max="8988" width="15.109375" customWidth="1"/>
    <col min="8989" max="8989" width="9.6640625" customWidth="1"/>
    <col min="8991" max="8991" width="11" customWidth="1"/>
    <col min="8992" max="8992" width="8.88671875" customWidth="1"/>
    <col min="8993" max="8993" width="14.109375" customWidth="1"/>
    <col min="8994" max="8994" width="7.44140625" customWidth="1"/>
    <col min="8995" max="8995" width="6" customWidth="1"/>
    <col min="8996" max="8996" width="6.21875" customWidth="1"/>
    <col min="8997" max="8997" width="9" customWidth="1"/>
    <col min="8998" max="8998" width="15.6640625" customWidth="1"/>
    <col min="9219" max="9219" width="13.88671875" bestFit="1" customWidth="1"/>
    <col min="9221" max="9221" width="16.6640625" customWidth="1"/>
    <col min="9223" max="9223" width="6.33203125" customWidth="1"/>
    <col min="9224" max="9224" width="11.88671875" customWidth="1"/>
    <col min="9225" max="9225" width="13.88671875" customWidth="1"/>
    <col min="9226" max="9226" width="6.21875" customWidth="1"/>
    <col min="9227" max="9227" width="13.33203125" customWidth="1"/>
    <col min="9228" max="9228" width="14.88671875" customWidth="1"/>
    <col min="9229" max="9229" width="8.44140625" bestFit="1" customWidth="1"/>
    <col min="9230" max="9230" width="5.88671875" customWidth="1"/>
    <col min="9231" max="9231" width="14.21875" customWidth="1"/>
    <col min="9232" max="9232" width="6.77734375" customWidth="1"/>
    <col min="9233" max="9233" width="4.44140625" customWidth="1"/>
    <col min="9234" max="9234" width="15.77734375" customWidth="1"/>
    <col min="9235" max="9235" width="6.44140625" customWidth="1"/>
    <col min="9236" max="9236" width="5.88671875" customWidth="1"/>
    <col min="9237" max="9237" width="5.21875" customWidth="1"/>
    <col min="9238" max="9238" width="15" customWidth="1"/>
    <col min="9239" max="9239" width="12.21875" customWidth="1"/>
    <col min="9241" max="9241" width="17.6640625" customWidth="1"/>
    <col min="9242" max="9242" width="10.33203125" customWidth="1"/>
    <col min="9243" max="9243" width="4.88671875" customWidth="1"/>
    <col min="9244" max="9244" width="15.109375" customWidth="1"/>
    <col min="9245" max="9245" width="9.6640625" customWidth="1"/>
    <col min="9247" max="9247" width="11" customWidth="1"/>
    <col min="9248" max="9248" width="8.88671875" customWidth="1"/>
    <col min="9249" max="9249" width="14.109375" customWidth="1"/>
    <col min="9250" max="9250" width="7.44140625" customWidth="1"/>
    <col min="9251" max="9251" width="6" customWidth="1"/>
    <col min="9252" max="9252" width="6.21875" customWidth="1"/>
    <col min="9253" max="9253" width="9" customWidth="1"/>
    <col min="9254" max="9254" width="15.6640625" customWidth="1"/>
    <col min="9475" max="9475" width="13.88671875" bestFit="1" customWidth="1"/>
    <col min="9477" max="9477" width="16.6640625" customWidth="1"/>
    <col min="9479" max="9479" width="6.33203125" customWidth="1"/>
    <col min="9480" max="9480" width="11.88671875" customWidth="1"/>
    <col min="9481" max="9481" width="13.88671875" customWidth="1"/>
    <col min="9482" max="9482" width="6.21875" customWidth="1"/>
    <col min="9483" max="9483" width="13.33203125" customWidth="1"/>
    <col min="9484" max="9484" width="14.88671875" customWidth="1"/>
    <col min="9485" max="9485" width="8.44140625" bestFit="1" customWidth="1"/>
    <col min="9486" max="9486" width="5.88671875" customWidth="1"/>
    <col min="9487" max="9487" width="14.21875" customWidth="1"/>
    <col min="9488" max="9488" width="6.77734375" customWidth="1"/>
    <col min="9489" max="9489" width="4.44140625" customWidth="1"/>
    <col min="9490" max="9490" width="15.77734375" customWidth="1"/>
    <col min="9491" max="9491" width="6.44140625" customWidth="1"/>
    <col min="9492" max="9492" width="5.88671875" customWidth="1"/>
    <col min="9493" max="9493" width="5.21875" customWidth="1"/>
    <col min="9494" max="9494" width="15" customWidth="1"/>
    <col min="9495" max="9495" width="12.21875" customWidth="1"/>
    <col min="9497" max="9497" width="17.6640625" customWidth="1"/>
    <col min="9498" max="9498" width="10.33203125" customWidth="1"/>
    <col min="9499" max="9499" width="4.88671875" customWidth="1"/>
    <col min="9500" max="9500" width="15.109375" customWidth="1"/>
    <col min="9501" max="9501" width="9.6640625" customWidth="1"/>
    <col min="9503" max="9503" width="11" customWidth="1"/>
    <col min="9504" max="9504" width="8.88671875" customWidth="1"/>
    <col min="9505" max="9505" width="14.109375" customWidth="1"/>
    <col min="9506" max="9506" width="7.44140625" customWidth="1"/>
    <col min="9507" max="9507" width="6" customWidth="1"/>
    <col min="9508" max="9508" width="6.21875" customWidth="1"/>
    <col min="9509" max="9509" width="9" customWidth="1"/>
    <col min="9510" max="9510" width="15.6640625" customWidth="1"/>
    <col min="9731" max="9731" width="13.88671875" bestFit="1" customWidth="1"/>
    <col min="9733" max="9733" width="16.6640625" customWidth="1"/>
    <col min="9735" max="9735" width="6.33203125" customWidth="1"/>
    <col min="9736" max="9736" width="11.88671875" customWidth="1"/>
    <col min="9737" max="9737" width="13.88671875" customWidth="1"/>
    <col min="9738" max="9738" width="6.21875" customWidth="1"/>
    <col min="9739" max="9739" width="13.33203125" customWidth="1"/>
    <col min="9740" max="9740" width="14.88671875" customWidth="1"/>
    <col min="9741" max="9741" width="8.44140625" bestFit="1" customWidth="1"/>
    <col min="9742" max="9742" width="5.88671875" customWidth="1"/>
    <col min="9743" max="9743" width="14.21875" customWidth="1"/>
    <col min="9744" max="9744" width="6.77734375" customWidth="1"/>
    <col min="9745" max="9745" width="4.44140625" customWidth="1"/>
    <col min="9746" max="9746" width="15.77734375" customWidth="1"/>
    <col min="9747" max="9747" width="6.44140625" customWidth="1"/>
    <col min="9748" max="9748" width="5.88671875" customWidth="1"/>
    <col min="9749" max="9749" width="5.21875" customWidth="1"/>
    <col min="9750" max="9750" width="15" customWidth="1"/>
    <col min="9751" max="9751" width="12.21875" customWidth="1"/>
    <col min="9753" max="9753" width="17.6640625" customWidth="1"/>
    <col min="9754" max="9754" width="10.33203125" customWidth="1"/>
    <col min="9755" max="9755" width="4.88671875" customWidth="1"/>
    <col min="9756" max="9756" width="15.109375" customWidth="1"/>
    <col min="9757" max="9757" width="9.6640625" customWidth="1"/>
    <col min="9759" max="9759" width="11" customWidth="1"/>
    <col min="9760" max="9760" width="8.88671875" customWidth="1"/>
    <col min="9761" max="9761" width="14.109375" customWidth="1"/>
    <col min="9762" max="9762" width="7.44140625" customWidth="1"/>
    <col min="9763" max="9763" width="6" customWidth="1"/>
    <col min="9764" max="9764" width="6.21875" customWidth="1"/>
    <col min="9765" max="9765" width="9" customWidth="1"/>
    <col min="9766" max="9766" width="15.6640625" customWidth="1"/>
    <col min="9987" max="9987" width="13.88671875" bestFit="1" customWidth="1"/>
    <col min="9989" max="9989" width="16.6640625" customWidth="1"/>
    <col min="9991" max="9991" width="6.33203125" customWidth="1"/>
    <col min="9992" max="9992" width="11.88671875" customWidth="1"/>
    <col min="9993" max="9993" width="13.88671875" customWidth="1"/>
    <col min="9994" max="9994" width="6.21875" customWidth="1"/>
    <col min="9995" max="9995" width="13.33203125" customWidth="1"/>
    <col min="9996" max="9996" width="14.88671875" customWidth="1"/>
    <col min="9997" max="9997" width="8.44140625" bestFit="1" customWidth="1"/>
    <col min="9998" max="9998" width="5.88671875" customWidth="1"/>
    <col min="9999" max="9999" width="14.21875" customWidth="1"/>
    <col min="10000" max="10000" width="6.77734375" customWidth="1"/>
    <col min="10001" max="10001" width="4.44140625" customWidth="1"/>
    <col min="10002" max="10002" width="15.77734375" customWidth="1"/>
    <col min="10003" max="10003" width="6.44140625" customWidth="1"/>
    <col min="10004" max="10004" width="5.88671875" customWidth="1"/>
    <col min="10005" max="10005" width="5.21875" customWidth="1"/>
    <col min="10006" max="10006" width="15" customWidth="1"/>
    <col min="10007" max="10007" width="12.21875" customWidth="1"/>
    <col min="10009" max="10009" width="17.6640625" customWidth="1"/>
    <col min="10010" max="10010" width="10.33203125" customWidth="1"/>
    <col min="10011" max="10011" width="4.88671875" customWidth="1"/>
    <col min="10012" max="10012" width="15.109375" customWidth="1"/>
    <col min="10013" max="10013" width="9.6640625" customWidth="1"/>
    <col min="10015" max="10015" width="11" customWidth="1"/>
    <col min="10016" max="10016" width="8.88671875" customWidth="1"/>
    <col min="10017" max="10017" width="14.109375" customWidth="1"/>
    <col min="10018" max="10018" width="7.44140625" customWidth="1"/>
    <col min="10019" max="10019" width="6" customWidth="1"/>
    <col min="10020" max="10020" width="6.21875" customWidth="1"/>
    <col min="10021" max="10021" width="9" customWidth="1"/>
    <col min="10022" max="10022" width="15.6640625" customWidth="1"/>
    <col min="10243" max="10243" width="13.88671875" bestFit="1" customWidth="1"/>
    <col min="10245" max="10245" width="16.6640625" customWidth="1"/>
    <col min="10247" max="10247" width="6.33203125" customWidth="1"/>
    <col min="10248" max="10248" width="11.88671875" customWidth="1"/>
    <col min="10249" max="10249" width="13.88671875" customWidth="1"/>
    <col min="10250" max="10250" width="6.21875" customWidth="1"/>
    <col min="10251" max="10251" width="13.33203125" customWidth="1"/>
    <col min="10252" max="10252" width="14.88671875" customWidth="1"/>
    <col min="10253" max="10253" width="8.44140625" bestFit="1" customWidth="1"/>
    <col min="10254" max="10254" width="5.88671875" customWidth="1"/>
    <col min="10255" max="10255" width="14.21875" customWidth="1"/>
    <col min="10256" max="10256" width="6.77734375" customWidth="1"/>
    <col min="10257" max="10257" width="4.44140625" customWidth="1"/>
    <col min="10258" max="10258" width="15.77734375" customWidth="1"/>
    <col min="10259" max="10259" width="6.44140625" customWidth="1"/>
    <col min="10260" max="10260" width="5.88671875" customWidth="1"/>
    <col min="10261" max="10261" width="5.21875" customWidth="1"/>
    <col min="10262" max="10262" width="15" customWidth="1"/>
    <col min="10263" max="10263" width="12.21875" customWidth="1"/>
    <col min="10265" max="10265" width="17.6640625" customWidth="1"/>
    <col min="10266" max="10266" width="10.33203125" customWidth="1"/>
    <col min="10267" max="10267" width="4.88671875" customWidth="1"/>
    <col min="10268" max="10268" width="15.109375" customWidth="1"/>
    <col min="10269" max="10269" width="9.6640625" customWidth="1"/>
    <col min="10271" max="10271" width="11" customWidth="1"/>
    <col min="10272" max="10272" width="8.88671875" customWidth="1"/>
    <col min="10273" max="10273" width="14.109375" customWidth="1"/>
    <col min="10274" max="10274" width="7.44140625" customWidth="1"/>
    <col min="10275" max="10275" width="6" customWidth="1"/>
    <col min="10276" max="10276" width="6.21875" customWidth="1"/>
    <col min="10277" max="10277" width="9" customWidth="1"/>
    <col min="10278" max="10278" width="15.6640625" customWidth="1"/>
    <col min="10499" max="10499" width="13.88671875" bestFit="1" customWidth="1"/>
    <col min="10501" max="10501" width="16.6640625" customWidth="1"/>
    <col min="10503" max="10503" width="6.33203125" customWidth="1"/>
    <col min="10504" max="10504" width="11.88671875" customWidth="1"/>
    <col min="10505" max="10505" width="13.88671875" customWidth="1"/>
    <col min="10506" max="10506" width="6.21875" customWidth="1"/>
    <col min="10507" max="10507" width="13.33203125" customWidth="1"/>
    <col min="10508" max="10508" width="14.88671875" customWidth="1"/>
    <col min="10509" max="10509" width="8.44140625" bestFit="1" customWidth="1"/>
    <col min="10510" max="10510" width="5.88671875" customWidth="1"/>
    <col min="10511" max="10511" width="14.21875" customWidth="1"/>
    <col min="10512" max="10512" width="6.77734375" customWidth="1"/>
    <col min="10513" max="10513" width="4.44140625" customWidth="1"/>
    <col min="10514" max="10514" width="15.77734375" customWidth="1"/>
    <col min="10515" max="10515" width="6.44140625" customWidth="1"/>
    <col min="10516" max="10516" width="5.88671875" customWidth="1"/>
    <col min="10517" max="10517" width="5.21875" customWidth="1"/>
    <col min="10518" max="10518" width="15" customWidth="1"/>
    <col min="10519" max="10519" width="12.21875" customWidth="1"/>
    <col min="10521" max="10521" width="17.6640625" customWidth="1"/>
    <col min="10522" max="10522" width="10.33203125" customWidth="1"/>
    <col min="10523" max="10523" width="4.88671875" customWidth="1"/>
    <col min="10524" max="10524" width="15.109375" customWidth="1"/>
    <col min="10525" max="10525" width="9.6640625" customWidth="1"/>
    <col min="10527" max="10527" width="11" customWidth="1"/>
    <col min="10528" max="10528" width="8.88671875" customWidth="1"/>
    <col min="10529" max="10529" width="14.109375" customWidth="1"/>
    <col min="10530" max="10530" width="7.44140625" customWidth="1"/>
    <col min="10531" max="10531" width="6" customWidth="1"/>
    <col min="10532" max="10532" width="6.21875" customWidth="1"/>
    <col min="10533" max="10533" width="9" customWidth="1"/>
    <col min="10534" max="10534" width="15.6640625" customWidth="1"/>
    <col min="10755" max="10755" width="13.88671875" bestFit="1" customWidth="1"/>
    <col min="10757" max="10757" width="16.6640625" customWidth="1"/>
    <col min="10759" max="10759" width="6.33203125" customWidth="1"/>
    <col min="10760" max="10760" width="11.88671875" customWidth="1"/>
    <col min="10761" max="10761" width="13.88671875" customWidth="1"/>
    <col min="10762" max="10762" width="6.21875" customWidth="1"/>
    <col min="10763" max="10763" width="13.33203125" customWidth="1"/>
    <col min="10764" max="10764" width="14.88671875" customWidth="1"/>
    <col min="10765" max="10765" width="8.44140625" bestFit="1" customWidth="1"/>
    <col min="10766" max="10766" width="5.88671875" customWidth="1"/>
    <col min="10767" max="10767" width="14.21875" customWidth="1"/>
    <col min="10768" max="10768" width="6.77734375" customWidth="1"/>
    <col min="10769" max="10769" width="4.44140625" customWidth="1"/>
    <col min="10770" max="10770" width="15.77734375" customWidth="1"/>
    <col min="10771" max="10771" width="6.44140625" customWidth="1"/>
    <col min="10772" max="10772" width="5.88671875" customWidth="1"/>
    <col min="10773" max="10773" width="5.21875" customWidth="1"/>
    <col min="10774" max="10774" width="15" customWidth="1"/>
    <col min="10775" max="10775" width="12.21875" customWidth="1"/>
    <col min="10777" max="10777" width="17.6640625" customWidth="1"/>
    <col min="10778" max="10778" width="10.33203125" customWidth="1"/>
    <col min="10779" max="10779" width="4.88671875" customWidth="1"/>
    <col min="10780" max="10780" width="15.109375" customWidth="1"/>
    <col min="10781" max="10781" width="9.6640625" customWidth="1"/>
    <col min="10783" max="10783" width="11" customWidth="1"/>
    <col min="10784" max="10784" width="8.88671875" customWidth="1"/>
    <col min="10785" max="10785" width="14.109375" customWidth="1"/>
    <col min="10786" max="10786" width="7.44140625" customWidth="1"/>
    <col min="10787" max="10787" width="6" customWidth="1"/>
    <col min="10788" max="10788" width="6.21875" customWidth="1"/>
    <col min="10789" max="10789" width="9" customWidth="1"/>
    <col min="10790" max="10790" width="15.6640625" customWidth="1"/>
    <col min="11011" max="11011" width="13.88671875" bestFit="1" customWidth="1"/>
    <col min="11013" max="11013" width="16.6640625" customWidth="1"/>
    <col min="11015" max="11015" width="6.33203125" customWidth="1"/>
    <col min="11016" max="11016" width="11.88671875" customWidth="1"/>
    <col min="11017" max="11017" width="13.88671875" customWidth="1"/>
    <col min="11018" max="11018" width="6.21875" customWidth="1"/>
    <col min="11019" max="11019" width="13.33203125" customWidth="1"/>
    <col min="11020" max="11020" width="14.88671875" customWidth="1"/>
    <col min="11021" max="11021" width="8.44140625" bestFit="1" customWidth="1"/>
    <col min="11022" max="11022" width="5.88671875" customWidth="1"/>
    <col min="11023" max="11023" width="14.21875" customWidth="1"/>
    <col min="11024" max="11024" width="6.77734375" customWidth="1"/>
    <col min="11025" max="11025" width="4.44140625" customWidth="1"/>
    <col min="11026" max="11026" width="15.77734375" customWidth="1"/>
    <col min="11027" max="11027" width="6.44140625" customWidth="1"/>
    <col min="11028" max="11028" width="5.88671875" customWidth="1"/>
    <col min="11029" max="11029" width="5.21875" customWidth="1"/>
    <col min="11030" max="11030" width="15" customWidth="1"/>
    <col min="11031" max="11031" width="12.21875" customWidth="1"/>
    <col min="11033" max="11033" width="17.6640625" customWidth="1"/>
    <col min="11034" max="11034" width="10.33203125" customWidth="1"/>
    <col min="11035" max="11035" width="4.88671875" customWidth="1"/>
    <col min="11036" max="11036" width="15.109375" customWidth="1"/>
    <col min="11037" max="11037" width="9.6640625" customWidth="1"/>
    <col min="11039" max="11039" width="11" customWidth="1"/>
    <col min="11040" max="11040" width="8.88671875" customWidth="1"/>
    <col min="11041" max="11041" width="14.109375" customWidth="1"/>
    <col min="11042" max="11042" width="7.44140625" customWidth="1"/>
    <col min="11043" max="11043" width="6" customWidth="1"/>
    <col min="11044" max="11044" width="6.21875" customWidth="1"/>
    <col min="11045" max="11045" width="9" customWidth="1"/>
    <col min="11046" max="11046" width="15.6640625" customWidth="1"/>
    <col min="11267" max="11267" width="13.88671875" bestFit="1" customWidth="1"/>
    <col min="11269" max="11269" width="16.6640625" customWidth="1"/>
    <col min="11271" max="11271" width="6.33203125" customWidth="1"/>
    <col min="11272" max="11272" width="11.88671875" customWidth="1"/>
    <col min="11273" max="11273" width="13.88671875" customWidth="1"/>
    <col min="11274" max="11274" width="6.21875" customWidth="1"/>
    <col min="11275" max="11275" width="13.33203125" customWidth="1"/>
    <col min="11276" max="11276" width="14.88671875" customWidth="1"/>
    <col min="11277" max="11277" width="8.44140625" bestFit="1" customWidth="1"/>
    <col min="11278" max="11278" width="5.88671875" customWidth="1"/>
    <col min="11279" max="11279" width="14.21875" customWidth="1"/>
    <col min="11280" max="11280" width="6.77734375" customWidth="1"/>
    <col min="11281" max="11281" width="4.44140625" customWidth="1"/>
    <col min="11282" max="11282" width="15.77734375" customWidth="1"/>
    <col min="11283" max="11283" width="6.44140625" customWidth="1"/>
    <col min="11284" max="11284" width="5.88671875" customWidth="1"/>
    <col min="11285" max="11285" width="5.21875" customWidth="1"/>
    <col min="11286" max="11286" width="15" customWidth="1"/>
    <col min="11287" max="11287" width="12.21875" customWidth="1"/>
    <col min="11289" max="11289" width="17.6640625" customWidth="1"/>
    <col min="11290" max="11290" width="10.33203125" customWidth="1"/>
    <col min="11291" max="11291" width="4.88671875" customWidth="1"/>
    <col min="11292" max="11292" width="15.109375" customWidth="1"/>
    <col min="11293" max="11293" width="9.6640625" customWidth="1"/>
    <col min="11295" max="11295" width="11" customWidth="1"/>
    <col min="11296" max="11296" width="8.88671875" customWidth="1"/>
    <col min="11297" max="11297" width="14.109375" customWidth="1"/>
    <col min="11298" max="11298" width="7.44140625" customWidth="1"/>
    <col min="11299" max="11299" width="6" customWidth="1"/>
    <col min="11300" max="11300" width="6.21875" customWidth="1"/>
    <col min="11301" max="11301" width="9" customWidth="1"/>
    <col min="11302" max="11302" width="15.6640625" customWidth="1"/>
    <col min="11523" max="11523" width="13.88671875" bestFit="1" customWidth="1"/>
    <col min="11525" max="11525" width="16.6640625" customWidth="1"/>
    <col min="11527" max="11527" width="6.33203125" customWidth="1"/>
    <col min="11528" max="11528" width="11.88671875" customWidth="1"/>
    <col min="11529" max="11529" width="13.88671875" customWidth="1"/>
    <col min="11530" max="11530" width="6.21875" customWidth="1"/>
    <col min="11531" max="11531" width="13.33203125" customWidth="1"/>
    <col min="11532" max="11532" width="14.88671875" customWidth="1"/>
    <col min="11533" max="11533" width="8.44140625" bestFit="1" customWidth="1"/>
    <col min="11534" max="11534" width="5.88671875" customWidth="1"/>
    <col min="11535" max="11535" width="14.21875" customWidth="1"/>
    <col min="11536" max="11536" width="6.77734375" customWidth="1"/>
    <col min="11537" max="11537" width="4.44140625" customWidth="1"/>
    <col min="11538" max="11538" width="15.77734375" customWidth="1"/>
    <col min="11539" max="11539" width="6.44140625" customWidth="1"/>
    <col min="11540" max="11540" width="5.88671875" customWidth="1"/>
    <col min="11541" max="11541" width="5.21875" customWidth="1"/>
    <col min="11542" max="11542" width="15" customWidth="1"/>
    <col min="11543" max="11543" width="12.21875" customWidth="1"/>
    <col min="11545" max="11545" width="17.6640625" customWidth="1"/>
    <col min="11546" max="11546" width="10.33203125" customWidth="1"/>
    <col min="11547" max="11547" width="4.88671875" customWidth="1"/>
    <col min="11548" max="11548" width="15.109375" customWidth="1"/>
    <col min="11549" max="11549" width="9.6640625" customWidth="1"/>
    <col min="11551" max="11551" width="11" customWidth="1"/>
    <col min="11552" max="11552" width="8.88671875" customWidth="1"/>
    <col min="11553" max="11553" width="14.109375" customWidth="1"/>
    <col min="11554" max="11554" width="7.44140625" customWidth="1"/>
    <col min="11555" max="11555" width="6" customWidth="1"/>
    <col min="11556" max="11556" width="6.21875" customWidth="1"/>
    <col min="11557" max="11557" width="9" customWidth="1"/>
    <col min="11558" max="11558" width="15.6640625" customWidth="1"/>
    <col min="11779" max="11779" width="13.88671875" bestFit="1" customWidth="1"/>
    <col min="11781" max="11781" width="16.6640625" customWidth="1"/>
    <col min="11783" max="11783" width="6.33203125" customWidth="1"/>
    <col min="11784" max="11784" width="11.88671875" customWidth="1"/>
    <col min="11785" max="11785" width="13.88671875" customWidth="1"/>
    <col min="11786" max="11786" width="6.21875" customWidth="1"/>
    <col min="11787" max="11787" width="13.33203125" customWidth="1"/>
    <col min="11788" max="11788" width="14.88671875" customWidth="1"/>
    <col min="11789" max="11789" width="8.44140625" bestFit="1" customWidth="1"/>
    <col min="11790" max="11790" width="5.88671875" customWidth="1"/>
    <col min="11791" max="11791" width="14.21875" customWidth="1"/>
    <col min="11792" max="11792" width="6.77734375" customWidth="1"/>
    <col min="11793" max="11793" width="4.44140625" customWidth="1"/>
    <col min="11794" max="11794" width="15.77734375" customWidth="1"/>
    <col min="11795" max="11795" width="6.44140625" customWidth="1"/>
    <col min="11796" max="11796" width="5.88671875" customWidth="1"/>
    <col min="11797" max="11797" width="5.21875" customWidth="1"/>
    <col min="11798" max="11798" width="15" customWidth="1"/>
    <col min="11799" max="11799" width="12.21875" customWidth="1"/>
    <col min="11801" max="11801" width="17.6640625" customWidth="1"/>
    <col min="11802" max="11802" width="10.33203125" customWidth="1"/>
    <col min="11803" max="11803" width="4.88671875" customWidth="1"/>
    <col min="11804" max="11804" width="15.109375" customWidth="1"/>
    <col min="11805" max="11805" width="9.6640625" customWidth="1"/>
    <col min="11807" max="11807" width="11" customWidth="1"/>
    <col min="11808" max="11808" width="8.88671875" customWidth="1"/>
    <col min="11809" max="11809" width="14.109375" customWidth="1"/>
    <col min="11810" max="11810" width="7.44140625" customWidth="1"/>
    <col min="11811" max="11811" width="6" customWidth="1"/>
    <col min="11812" max="11812" width="6.21875" customWidth="1"/>
    <col min="11813" max="11813" width="9" customWidth="1"/>
    <col min="11814" max="11814" width="15.6640625" customWidth="1"/>
    <col min="12035" max="12035" width="13.88671875" bestFit="1" customWidth="1"/>
    <col min="12037" max="12037" width="16.6640625" customWidth="1"/>
    <col min="12039" max="12039" width="6.33203125" customWidth="1"/>
    <col min="12040" max="12040" width="11.88671875" customWidth="1"/>
    <col min="12041" max="12041" width="13.88671875" customWidth="1"/>
    <col min="12042" max="12042" width="6.21875" customWidth="1"/>
    <col min="12043" max="12043" width="13.33203125" customWidth="1"/>
    <col min="12044" max="12044" width="14.88671875" customWidth="1"/>
    <col min="12045" max="12045" width="8.44140625" bestFit="1" customWidth="1"/>
    <col min="12046" max="12046" width="5.88671875" customWidth="1"/>
    <col min="12047" max="12047" width="14.21875" customWidth="1"/>
    <col min="12048" max="12048" width="6.77734375" customWidth="1"/>
    <col min="12049" max="12049" width="4.44140625" customWidth="1"/>
    <col min="12050" max="12050" width="15.77734375" customWidth="1"/>
    <col min="12051" max="12051" width="6.44140625" customWidth="1"/>
    <col min="12052" max="12052" width="5.88671875" customWidth="1"/>
    <col min="12053" max="12053" width="5.21875" customWidth="1"/>
    <col min="12054" max="12054" width="15" customWidth="1"/>
    <col min="12055" max="12055" width="12.21875" customWidth="1"/>
    <col min="12057" max="12057" width="17.6640625" customWidth="1"/>
    <col min="12058" max="12058" width="10.33203125" customWidth="1"/>
    <col min="12059" max="12059" width="4.88671875" customWidth="1"/>
    <col min="12060" max="12060" width="15.109375" customWidth="1"/>
    <col min="12061" max="12061" width="9.6640625" customWidth="1"/>
    <col min="12063" max="12063" width="11" customWidth="1"/>
    <col min="12064" max="12064" width="8.88671875" customWidth="1"/>
    <col min="12065" max="12065" width="14.109375" customWidth="1"/>
    <col min="12066" max="12066" width="7.44140625" customWidth="1"/>
    <col min="12067" max="12067" width="6" customWidth="1"/>
    <col min="12068" max="12068" width="6.21875" customWidth="1"/>
    <col min="12069" max="12069" width="9" customWidth="1"/>
    <col min="12070" max="12070" width="15.6640625" customWidth="1"/>
    <col min="12291" max="12291" width="13.88671875" bestFit="1" customWidth="1"/>
    <col min="12293" max="12293" width="16.6640625" customWidth="1"/>
    <col min="12295" max="12295" width="6.33203125" customWidth="1"/>
    <col min="12296" max="12296" width="11.88671875" customWidth="1"/>
    <col min="12297" max="12297" width="13.88671875" customWidth="1"/>
    <col min="12298" max="12298" width="6.21875" customWidth="1"/>
    <col min="12299" max="12299" width="13.33203125" customWidth="1"/>
    <col min="12300" max="12300" width="14.88671875" customWidth="1"/>
    <col min="12301" max="12301" width="8.44140625" bestFit="1" customWidth="1"/>
    <col min="12302" max="12302" width="5.88671875" customWidth="1"/>
    <col min="12303" max="12303" width="14.21875" customWidth="1"/>
    <col min="12304" max="12304" width="6.77734375" customWidth="1"/>
    <col min="12305" max="12305" width="4.44140625" customWidth="1"/>
    <col min="12306" max="12306" width="15.77734375" customWidth="1"/>
    <col min="12307" max="12307" width="6.44140625" customWidth="1"/>
    <col min="12308" max="12308" width="5.88671875" customWidth="1"/>
    <col min="12309" max="12309" width="5.21875" customWidth="1"/>
    <col min="12310" max="12310" width="15" customWidth="1"/>
    <col min="12311" max="12311" width="12.21875" customWidth="1"/>
    <col min="12313" max="12313" width="17.6640625" customWidth="1"/>
    <col min="12314" max="12314" width="10.33203125" customWidth="1"/>
    <col min="12315" max="12315" width="4.88671875" customWidth="1"/>
    <col min="12316" max="12316" width="15.109375" customWidth="1"/>
    <col min="12317" max="12317" width="9.6640625" customWidth="1"/>
    <col min="12319" max="12319" width="11" customWidth="1"/>
    <col min="12320" max="12320" width="8.88671875" customWidth="1"/>
    <col min="12321" max="12321" width="14.109375" customWidth="1"/>
    <col min="12322" max="12322" width="7.44140625" customWidth="1"/>
    <col min="12323" max="12323" width="6" customWidth="1"/>
    <col min="12324" max="12324" width="6.21875" customWidth="1"/>
    <col min="12325" max="12325" width="9" customWidth="1"/>
    <col min="12326" max="12326" width="15.6640625" customWidth="1"/>
    <col min="12547" max="12547" width="13.88671875" bestFit="1" customWidth="1"/>
    <col min="12549" max="12549" width="16.6640625" customWidth="1"/>
    <col min="12551" max="12551" width="6.33203125" customWidth="1"/>
    <col min="12552" max="12552" width="11.88671875" customWidth="1"/>
    <col min="12553" max="12553" width="13.88671875" customWidth="1"/>
    <col min="12554" max="12554" width="6.21875" customWidth="1"/>
    <col min="12555" max="12555" width="13.33203125" customWidth="1"/>
    <col min="12556" max="12556" width="14.88671875" customWidth="1"/>
    <col min="12557" max="12557" width="8.44140625" bestFit="1" customWidth="1"/>
    <col min="12558" max="12558" width="5.88671875" customWidth="1"/>
    <col min="12559" max="12559" width="14.21875" customWidth="1"/>
    <col min="12560" max="12560" width="6.77734375" customWidth="1"/>
    <col min="12561" max="12561" width="4.44140625" customWidth="1"/>
    <col min="12562" max="12562" width="15.77734375" customWidth="1"/>
    <col min="12563" max="12563" width="6.44140625" customWidth="1"/>
    <col min="12564" max="12564" width="5.88671875" customWidth="1"/>
    <col min="12565" max="12565" width="5.21875" customWidth="1"/>
    <col min="12566" max="12566" width="15" customWidth="1"/>
    <col min="12567" max="12567" width="12.21875" customWidth="1"/>
    <col min="12569" max="12569" width="17.6640625" customWidth="1"/>
    <col min="12570" max="12570" width="10.33203125" customWidth="1"/>
    <col min="12571" max="12571" width="4.88671875" customWidth="1"/>
    <col min="12572" max="12572" width="15.109375" customWidth="1"/>
    <col min="12573" max="12573" width="9.6640625" customWidth="1"/>
    <col min="12575" max="12575" width="11" customWidth="1"/>
    <col min="12576" max="12576" width="8.88671875" customWidth="1"/>
    <col min="12577" max="12577" width="14.109375" customWidth="1"/>
    <col min="12578" max="12578" width="7.44140625" customWidth="1"/>
    <col min="12579" max="12579" width="6" customWidth="1"/>
    <col min="12580" max="12580" width="6.21875" customWidth="1"/>
    <col min="12581" max="12581" width="9" customWidth="1"/>
    <col min="12582" max="12582" width="15.6640625" customWidth="1"/>
    <col min="12803" max="12803" width="13.88671875" bestFit="1" customWidth="1"/>
    <col min="12805" max="12805" width="16.6640625" customWidth="1"/>
    <col min="12807" max="12807" width="6.33203125" customWidth="1"/>
    <col min="12808" max="12808" width="11.88671875" customWidth="1"/>
    <col min="12809" max="12809" width="13.88671875" customWidth="1"/>
    <col min="12810" max="12810" width="6.21875" customWidth="1"/>
    <col min="12811" max="12811" width="13.33203125" customWidth="1"/>
    <col min="12812" max="12812" width="14.88671875" customWidth="1"/>
    <col min="12813" max="12813" width="8.44140625" bestFit="1" customWidth="1"/>
    <col min="12814" max="12814" width="5.88671875" customWidth="1"/>
    <col min="12815" max="12815" width="14.21875" customWidth="1"/>
    <col min="12816" max="12816" width="6.77734375" customWidth="1"/>
    <col min="12817" max="12817" width="4.44140625" customWidth="1"/>
    <col min="12818" max="12818" width="15.77734375" customWidth="1"/>
    <col min="12819" max="12819" width="6.44140625" customWidth="1"/>
    <col min="12820" max="12820" width="5.88671875" customWidth="1"/>
    <col min="12821" max="12821" width="5.21875" customWidth="1"/>
    <col min="12822" max="12822" width="15" customWidth="1"/>
    <col min="12823" max="12823" width="12.21875" customWidth="1"/>
    <col min="12825" max="12825" width="17.6640625" customWidth="1"/>
    <col min="12826" max="12826" width="10.33203125" customWidth="1"/>
    <col min="12827" max="12827" width="4.88671875" customWidth="1"/>
    <col min="12828" max="12828" width="15.109375" customWidth="1"/>
    <col min="12829" max="12829" width="9.6640625" customWidth="1"/>
    <col min="12831" max="12831" width="11" customWidth="1"/>
    <col min="12832" max="12832" width="8.88671875" customWidth="1"/>
    <col min="12833" max="12833" width="14.109375" customWidth="1"/>
    <col min="12834" max="12834" width="7.44140625" customWidth="1"/>
    <col min="12835" max="12835" width="6" customWidth="1"/>
    <col min="12836" max="12836" width="6.21875" customWidth="1"/>
    <col min="12837" max="12837" width="9" customWidth="1"/>
    <col min="12838" max="12838" width="15.6640625" customWidth="1"/>
    <col min="13059" max="13059" width="13.88671875" bestFit="1" customWidth="1"/>
    <col min="13061" max="13061" width="16.6640625" customWidth="1"/>
    <col min="13063" max="13063" width="6.33203125" customWidth="1"/>
    <col min="13064" max="13064" width="11.88671875" customWidth="1"/>
    <col min="13065" max="13065" width="13.88671875" customWidth="1"/>
    <col min="13066" max="13066" width="6.21875" customWidth="1"/>
    <col min="13067" max="13067" width="13.33203125" customWidth="1"/>
    <col min="13068" max="13068" width="14.88671875" customWidth="1"/>
    <col min="13069" max="13069" width="8.44140625" bestFit="1" customWidth="1"/>
    <col min="13070" max="13070" width="5.88671875" customWidth="1"/>
    <col min="13071" max="13071" width="14.21875" customWidth="1"/>
    <col min="13072" max="13072" width="6.77734375" customWidth="1"/>
    <col min="13073" max="13073" width="4.44140625" customWidth="1"/>
    <col min="13074" max="13074" width="15.77734375" customWidth="1"/>
    <col min="13075" max="13075" width="6.44140625" customWidth="1"/>
    <col min="13076" max="13076" width="5.88671875" customWidth="1"/>
    <col min="13077" max="13077" width="5.21875" customWidth="1"/>
    <col min="13078" max="13078" width="15" customWidth="1"/>
    <col min="13079" max="13079" width="12.21875" customWidth="1"/>
    <col min="13081" max="13081" width="17.6640625" customWidth="1"/>
    <col min="13082" max="13082" width="10.33203125" customWidth="1"/>
    <col min="13083" max="13083" width="4.88671875" customWidth="1"/>
    <col min="13084" max="13084" width="15.109375" customWidth="1"/>
    <col min="13085" max="13085" width="9.6640625" customWidth="1"/>
    <col min="13087" max="13087" width="11" customWidth="1"/>
    <col min="13088" max="13088" width="8.88671875" customWidth="1"/>
    <col min="13089" max="13089" width="14.109375" customWidth="1"/>
    <col min="13090" max="13090" width="7.44140625" customWidth="1"/>
    <col min="13091" max="13091" width="6" customWidth="1"/>
    <col min="13092" max="13092" width="6.21875" customWidth="1"/>
    <col min="13093" max="13093" width="9" customWidth="1"/>
    <col min="13094" max="13094" width="15.6640625" customWidth="1"/>
    <col min="13315" max="13315" width="13.88671875" bestFit="1" customWidth="1"/>
    <col min="13317" max="13317" width="16.6640625" customWidth="1"/>
    <col min="13319" max="13319" width="6.33203125" customWidth="1"/>
    <col min="13320" max="13320" width="11.88671875" customWidth="1"/>
    <col min="13321" max="13321" width="13.88671875" customWidth="1"/>
    <col min="13322" max="13322" width="6.21875" customWidth="1"/>
    <col min="13323" max="13323" width="13.33203125" customWidth="1"/>
    <col min="13324" max="13324" width="14.88671875" customWidth="1"/>
    <col min="13325" max="13325" width="8.44140625" bestFit="1" customWidth="1"/>
    <col min="13326" max="13326" width="5.88671875" customWidth="1"/>
    <col min="13327" max="13327" width="14.21875" customWidth="1"/>
    <col min="13328" max="13328" width="6.77734375" customWidth="1"/>
    <col min="13329" max="13329" width="4.44140625" customWidth="1"/>
    <col min="13330" max="13330" width="15.77734375" customWidth="1"/>
    <col min="13331" max="13331" width="6.44140625" customWidth="1"/>
    <col min="13332" max="13332" width="5.88671875" customWidth="1"/>
    <col min="13333" max="13333" width="5.21875" customWidth="1"/>
    <col min="13334" max="13334" width="15" customWidth="1"/>
    <col min="13335" max="13335" width="12.21875" customWidth="1"/>
    <col min="13337" max="13337" width="17.6640625" customWidth="1"/>
    <col min="13338" max="13338" width="10.33203125" customWidth="1"/>
    <col min="13339" max="13339" width="4.88671875" customWidth="1"/>
    <col min="13340" max="13340" width="15.109375" customWidth="1"/>
    <col min="13341" max="13341" width="9.6640625" customWidth="1"/>
    <col min="13343" max="13343" width="11" customWidth="1"/>
    <col min="13344" max="13344" width="8.88671875" customWidth="1"/>
    <col min="13345" max="13345" width="14.109375" customWidth="1"/>
    <col min="13346" max="13346" width="7.44140625" customWidth="1"/>
    <col min="13347" max="13347" width="6" customWidth="1"/>
    <col min="13348" max="13348" width="6.21875" customWidth="1"/>
    <col min="13349" max="13349" width="9" customWidth="1"/>
    <col min="13350" max="13350" width="15.6640625" customWidth="1"/>
    <col min="13571" max="13571" width="13.88671875" bestFit="1" customWidth="1"/>
    <col min="13573" max="13573" width="16.6640625" customWidth="1"/>
    <col min="13575" max="13575" width="6.33203125" customWidth="1"/>
    <col min="13576" max="13576" width="11.88671875" customWidth="1"/>
    <col min="13577" max="13577" width="13.88671875" customWidth="1"/>
    <col min="13578" max="13578" width="6.21875" customWidth="1"/>
    <col min="13579" max="13579" width="13.33203125" customWidth="1"/>
    <col min="13580" max="13580" width="14.88671875" customWidth="1"/>
    <col min="13581" max="13581" width="8.44140625" bestFit="1" customWidth="1"/>
    <col min="13582" max="13582" width="5.88671875" customWidth="1"/>
    <col min="13583" max="13583" width="14.21875" customWidth="1"/>
    <col min="13584" max="13584" width="6.77734375" customWidth="1"/>
    <col min="13585" max="13585" width="4.44140625" customWidth="1"/>
    <col min="13586" max="13586" width="15.77734375" customWidth="1"/>
    <col min="13587" max="13587" width="6.44140625" customWidth="1"/>
    <col min="13588" max="13588" width="5.88671875" customWidth="1"/>
    <col min="13589" max="13589" width="5.21875" customWidth="1"/>
    <col min="13590" max="13590" width="15" customWidth="1"/>
    <col min="13591" max="13591" width="12.21875" customWidth="1"/>
    <col min="13593" max="13593" width="17.6640625" customWidth="1"/>
    <col min="13594" max="13594" width="10.33203125" customWidth="1"/>
    <col min="13595" max="13595" width="4.88671875" customWidth="1"/>
    <col min="13596" max="13596" width="15.109375" customWidth="1"/>
    <col min="13597" max="13597" width="9.6640625" customWidth="1"/>
    <col min="13599" max="13599" width="11" customWidth="1"/>
    <col min="13600" max="13600" width="8.88671875" customWidth="1"/>
    <col min="13601" max="13601" width="14.109375" customWidth="1"/>
    <col min="13602" max="13602" width="7.44140625" customWidth="1"/>
    <col min="13603" max="13603" width="6" customWidth="1"/>
    <col min="13604" max="13604" width="6.21875" customWidth="1"/>
    <col min="13605" max="13605" width="9" customWidth="1"/>
    <col min="13606" max="13606" width="15.6640625" customWidth="1"/>
    <col min="13827" max="13827" width="13.88671875" bestFit="1" customWidth="1"/>
    <col min="13829" max="13829" width="16.6640625" customWidth="1"/>
    <col min="13831" max="13831" width="6.33203125" customWidth="1"/>
    <col min="13832" max="13832" width="11.88671875" customWidth="1"/>
    <col min="13833" max="13833" width="13.88671875" customWidth="1"/>
    <col min="13834" max="13834" width="6.21875" customWidth="1"/>
    <col min="13835" max="13835" width="13.33203125" customWidth="1"/>
    <col min="13836" max="13836" width="14.88671875" customWidth="1"/>
    <col min="13837" max="13837" width="8.44140625" bestFit="1" customWidth="1"/>
    <col min="13838" max="13838" width="5.88671875" customWidth="1"/>
    <col min="13839" max="13839" width="14.21875" customWidth="1"/>
    <col min="13840" max="13840" width="6.77734375" customWidth="1"/>
    <col min="13841" max="13841" width="4.44140625" customWidth="1"/>
    <col min="13842" max="13842" width="15.77734375" customWidth="1"/>
    <col min="13843" max="13843" width="6.44140625" customWidth="1"/>
    <col min="13844" max="13844" width="5.88671875" customWidth="1"/>
    <col min="13845" max="13845" width="5.21875" customWidth="1"/>
    <col min="13846" max="13846" width="15" customWidth="1"/>
    <col min="13847" max="13847" width="12.21875" customWidth="1"/>
    <col min="13849" max="13849" width="17.6640625" customWidth="1"/>
    <col min="13850" max="13850" width="10.33203125" customWidth="1"/>
    <col min="13851" max="13851" width="4.88671875" customWidth="1"/>
    <col min="13852" max="13852" width="15.109375" customWidth="1"/>
    <col min="13853" max="13853" width="9.6640625" customWidth="1"/>
    <col min="13855" max="13855" width="11" customWidth="1"/>
    <col min="13856" max="13856" width="8.88671875" customWidth="1"/>
    <col min="13857" max="13857" width="14.109375" customWidth="1"/>
    <col min="13858" max="13858" width="7.44140625" customWidth="1"/>
    <col min="13859" max="13859" width="6" customWidth="1"/>
    <col min="13860" max="13860" width="6.21875" customWidth="1"/>
    <col min="13861" max="13861" width="9" customWidth="1"/>
    <col min="13862" max="13862" width="15.6640625" customWidth="1"/>
    <col min="14083" max="14083" width="13.88671875" bestFit="1" customWidth="1"/>
    <col min="14085" max="14085" width="16.6640625" customWidth="1"/>
    <col min="14087" max="14087" width="6.33203125" customWidth="1"/>
    <col min="14088" max="14088" width="11.88671875" customWidth="1"/>
    <col min="14089" max="14089" width="13.88671875" customWidth="1"/>
    <col min="14090" max="14090" width="6.21875" customWidth="1"/>
    <col min="14091" max="14091" width="13.33203125" customWidth="1"/>
    <col min="14092" max="14092" width="14.88671875" customWidth="1"/>
    <col min="14093" max="14093" width="8.44140625" bestFit="1" customWidth="1"/>
    <col min="14094" max="14094" width="5.88671875" customWidth="1"/>
    <col min="14095" max="14095" width="14.21875" customWidth="1"/>
    <col min="14096" max="14096" width="6.77734375" customWidth="1"/>
    <col min="14097" max="14097" width="4.44140625" customWidth="1"/>
    <col min="14098" max="14098" width="15.77734375" customWidth="1"/>
    <col min="14099" max="14099" width="6.44140625" customWidth="1"/>
    <col min="14100" max="14100" width="5.88671875" customWidth="1"/>
    <col min="14101" max="14101" width="5.21875" customWidth="1"/>
    <col min="14102" max="14102" width="15" customWidth="1"/>
    <col min="14103" max="14103" width="12.21875" customWidth="1"/>
    <col min="14105" max="14105" width="17.6640625" customWidth="1"/>
    <col min="14106" max="14106" width="10.33203125" customWidth="1"/>
    <col min="14107" max="14107" width="4.88671875" customWidth="1"/>
    <col min="14108" max="14108" width="15.109375" customWidth="1"/>
    <col min="14109" max="14109" width="9.6640625" customWidth="1"/>
    <col min="14111" max="14111" width="11" customWidth="1"/>
    <col min="14112" max="14112" width="8.88671875" customWidth="1"/>
    <col min="14113" max="14113" width="14.109375" customWidth="1"/>
    <col min="14114" max="14114" width="7.44140625" customWidth="1"/>
    <col min="14115" max="14115" width="6" customWidth="1"/>
    <col min="14116" max="14116" width="6.21875" customWidth="1"/>
    <col min="14117" max="14117" width="9" customWidth="1"/>
    <col min="14118" max="14118" width="15.6640625" customWidth="1"/>
    <col min="14339" max="14339" width="13.88671875" bestFit="1" customWidth="1"/>
    <col min="14341" max="14341" width="16.6640625" customWidth="1"/>
    <col min="14343" max="14343" width="6.33203125" customWidth="1"/>
    <col min="14344" max="14344" width="11.88671875" customWidth="1"/>
    <col min="14345" max="14345" width="13.88671875" customWidth="1"/>
    <col min="14346" max="14346" width="6.21875" customWidth="1"/>
    <col min="14347" max="14347" width="13.33203125" customWidth="1"/>
    <col min="14348" max="14348" width="14.88671875" customWidth="1"/>
    <col min="14349" max="14349" width="8.44140625" bestFit="1" customWidth="1"/>
    <col min="14350" max="14350" width="5.88671875" customWidth="1"/>
    <col min="14351" max="14351" width="14.21875" customWidth="1"/>
    <col min="14352" max="14352" width="6.77734375" customWidth="1"/>
    <col min="14353" max="14353" width="4.44140625" customWidth="1"/>
    <col min="14354" max="14354" width="15.77734375" customWidth="1"/>
    <col min="14355" max="14355" width="6.44140625" customWidth="1"/>
    <col min="14356" max="14356" width="5.88671875" customWidth="1"/>
    <col min="14357" max="14357" width="5.21875" customWidth="1"/>
    <col min="14358" max="14358" width="15" customWidth="1"/>
    <col min="14359" max="14359" width="12.21875" customWidth="1"/>
    <col min="14361" max="14361" width="17.6640625" customWidth="1"/>
    <col min="14362" max="14362" width="10.33203125" customWidth="1"/>
    <col min="14363" max="14363" width="4.88671875" customWidth="1"/>
    <col min="14364" max="14364" width="15.109375" customWidth="1"/>
    <col min="14365" max="14365" width="9.6640625" customWidth="1"/>
    <col min="14367" max="14367" width="11" customWidth="1"/>
    <col min="14368" max="14368" width="8.88671875" customWidth="1"/>
    <col min="14369" max="14369" width="14.109375" customWidth="1"/>
    <col min="14370" max="14370" width="7.44140625" customWidth="1"/>
    <col min="14371" max="14371" width="6" customWidth="1"/>
    <col min="14372" max="14372" width="6.21875" customWidth="1"/>
    <col min="14373" max="14373" width="9" customWidth="1"/>
    <col min="14374" max="14374" width="15.6640625" customWidth="1"/>
    <col min="14595" max="14595" width="13.88671875" bestFit="1" customWidth="1"/>
    <col min="14597" max="14597" width="16.6640625" customWidth="1"/>
    <col min="14599" max="14599" width="6.33203125" customWidth="1"/>
    <col min="14600" max="14600" width="11.88671875" customWidth="1"/>
    <col min="14601" max="14601" width="13.88671875" customWidth="1"/>
    <col min="14602" max="14602" width="6.21875" customWidth="1"/>
    <col min="14603" max="14603" width="13.33203125" customWidth="1"/>
    <col min="14604" max="14604" width="14.88671875" customWidth="1"/>
    <col min="14605" max="14605" width="8.44140625" bestFit="1" customWidth="1"/>
    <col min="14606" max="14606" width="5.88671875" customWidth="1"/>
    <col min="14607" max="14607" width="14.21875" customWidth="1"/>
    <col min="14608" max="14608" width="6.77734375" customWidth="1"/>
    <col min="14609" max="14609" width="4.44140625" customWidth="1"/>
    <col min="14610" max="14610" width="15.77734375" customWidth="1"/>
    <col min="14611" max="14611" width="6.44140625" customWidth="1"/>
    <col min="14612" max="14612" width="5.88671875" customWidth="1"/>
    <col min="14613" max="14613" width="5.21875" customWidth="1"/>
    <col min="14614" max="14614" width="15" customWidth="1"/>
    <col min="14615" max="14615" width="12.21875" customWidth="1"/>
    <col min="14617" max="14617" width="17.6640625" customWidth="1"/>
    <col min="14618" max="14618" width="10.33203125" customWidth="1"/>
    <col min="14619" max="14619" width="4.88671875" customWidth="1"/>
    <col min="14620" max="14620" width="15.109375" customWidth="1"/>
    <col min="14621" max="14621" width="9.6640625" customWidth="1"/>
    <col min="14623" max="14623" width="11" customWidth="1"/>
    <col min="14624" max="14624" width="8.88671875" customWidth="1"/>
    <col min="14625" max="14625" width="14.109375" customWidth="1"/>
    <col min="14626" max="14626" width="7.44140625" customWidth="1"/>
    <col min="14627" max="14627" width="6" customWidth="1"/>
    <col min="14628" max="14628" width="6.21875" customWidth="1"/>
    <col min="14629" max="14629" width="9" customWidth="1"/>
    <col min="14630" max="14630" width="15.6640625" customWidth="1"/>
    <col min="14851" max="14851" width="13.88671875" bestFit="1" customWidth="1"/>
    <col min="14853" max="14853" width="16.6640625" customWidth="1"/>
    <col min="14855" max="14855" width="6.33203125" customWidth="1"/>
    <col min="14856" max="14856" width="11.88671875" customWidth="1"/>
    <col min="14857" max="14857" width="13.88671875" customWidth="1"/>
    <col min="14858" max="14858" width="6.21875" customWidth="1"/>
    <col min="14859" max="14859" width="13.33203125" customWidth="1"/>
    <col min="14860" max="14860" width="14.88671875" customWidth="1"/>
    <col min="14861" max="14861" width="8.44140625" bestFit="1" customWidth="1"/>
    <col min="14862" max="14862" width="5.88671875" customWidth="1"/>
    <col min="14863" max="14863" width="14.21875" customWidth="1"/>
    <col min="14864" max="14864" width="6.77734375" customWidth="1"/>
    <col min="14865" max="14865" width="4.44140625" customWidth="1"/>
    <col min="14866" max="14866" width="15.77734375" customWidth="1"/>
    <col min="14867" max="14867" width="6.44140625" customWidth="1"/>
    <col min="14868" max="14868" width="5.88671875" customWidth="1"/>
    <col min="14869" max="14869" width="5.21875" customWidth="1"/>
    <col min="14870" max="14870" width="15" customWidth="1"/>
    <col min="14871" max="14871" width="12.21875" customWidth="1"/>
    <col min="14873" max="14873" width="17.6640625" customWidth="1"/>
    <col min="14874" max="14874" width="10.33203125" customWidth="1"/>
    <col min="14875" max="14875" width="4.88671875" customWidth="1"/>
    <col min="14876" max="14876" width="15.109375" customWidth="1"/>
    <col min="14877" max="14877" width="9.6640625" customWidth="1"/>
    <col min="14879" max="14879" width="11" customWidth="1"/>
    <col min="14880" max="14880" width="8.88671875" customWidth="1"/>
    <col min="14881" max="14881" width="14.109375" customWidth="1"/>
    <col min="14882" max="14882" width="7.44140625" customWidth="1"/>
    <col min="14883" max="14883" width="6" customWidth="1"/>
    <col min="14884" max="14884" width="6.21875" customWidth="1"/>
    <col min="14885" max="14885" width="9" customWidth="1"/>
    <col min="14886" max="14886" width="15.6640625" customWidth="1"/>
    <col min="15107" max="15107" width="13.88671875" bestFit="1" customWidth="1"/>
    <col min="15109" max="15109" width="16.6640625" customWidth="1"/>
    <col min="15111" max="15111" width="6.33203125" customWidth="1"/>
    <col min="15112" max="15112" width="11.88671875" customWidth="1"/>
    <col min="15113" max="15113" width="13.88671875" customWidth="1"/>
    <col min="15114" max="15114" width="6.21875" customWidth="1"/>
    <col min="15115" max="15115" width="13.33203125" customWidth="1"/>
    <col min="15116" max="15116" width="14.88671875" customWidth="1"/>
    <col min="15117" max="15117" width="8.44140625" bestFit="1" customWidth="1"/>
    <col min="15118" max="15118" width="5.88671875" customWidth="1"/>
    <col min="15119" max="15119" width="14.21875" customWidth="1"/>
    <col min="15120" max="15120" width="6.77734375" customWidth="1"/>
    <col min="15121" max="15121" width="4.44140625" customWidth="1"/>
    <col min="15122" max="15122" width="15.77734375" customWidth="1"/>
    <col min="15123" max="15123" width="6.44140625" customWidth="1"/>
    <col min="15124" max="15124" width="5.88671875" customWidth="1"/>
    <col min="15125" max="15125" width="5.21875" customWidth="1"/>
    <col min="15126" max="15126" width="15" customWidth="1"/>
    <col min="15127" max="15127" width="12.21875" customWidth="1"/>
    <col min="15129" max="15129" width="17.6640625" customWidth="1"/>
    <col min="15130" max="15130" width="10.33203125" customWidth="1"/>
    <col min="15131" max="15131" width="4.88671875" customWidth="1"/>
    <col min="15132" max="15132" width="15.109375" customWidth="1"/>
    <col min="15133" max="15133" width="9.6640625" customWidth="1"/>
    <col min="15135" max="15135" width="11" customWidth="1"/>
    <col min="15136" max="15136" width="8.88671875" customWidth="1"/>
    <col min="15137" max="15137" width="14.109375" customWidth="1"/>
    <col min="15138" max="15138" width="7.44140625" customWidth="1"/>
    <col min="15139" max="15139" width="6" customWidth="1"/>
    <col min="15140" max="15140" width="6.21875" customWidth="1"/>
    <col min="15141" max="15141" width="9" customWidth="1"/>
    <col min="15142" max="15142" width="15.6640625" customWidth="1"/>
    <col min="15363" max="15363" width="13.88671875" bestFit="1" customWidth="1"/>
    <col min="15365" max="15365" width="16.6640625" customWidth="1"/>
    <col min="15367" max="15367" width="6.33203125" customWidth="1"/>
    <col min="15368" max="15368" width="11.88671875" customWidth="1"/>
    <col min="15369" max="15369" width="13.88671875" customWidth="1"/>
    <col min="15370" max="15370" width="6.21875" customWidth="1"/>
    <col min="15371" max="15371" width="13.33203125" customWidth="1"/>
    <col min="15372" max="15372" width="14.88671875" customWidth="1"/>
    <col min="15373" max="15373" width="8.44140625" bestFit="1" customWidth="1"/>
    <col min="15374" max="15374" width="5.88671875" customWidth="1"/>
    <col min="15375" max="15375" width="14.21875" customWidth="1"/>
    <col min="15376" max="15376" width="6.77734375" customWidth="1"/>
    <col min="15377" max="15377" width="4.44140625" customWidth="1"/>
    <col min="15378" max="15378" width="15.77734375" customWidth="1"/>
    <col min="15379" max="15379" width="6.44140625" customWidth="1"/>
    <col min="15380" max="15380" width="5.88671875" customWidth="1"/>
    <col min="15381" max="15381" width="5.21875" customWidth="1"/>
    <col min="15382" max="15382" width="15" customWidth="1"/>
    <col min="15383" max="15383" width="12.21875" customWidth="1"/>
    <col min="15385" max="15385" width="17.6640625" customWidth="1"/>
    <col min="15386" max="15386" width="10.33203125" customWidth="1"/>
    <col min="15387" max="15387" width="4.88671875" customWidth="1"/>
    <col min="15388" max="15388" width="15.109375" customWidth="1"/>
    <col min="15389" max="15389" width="9.6640625" customWidth="1"/>
    <col min="15391" max="15391" width="11" customWidth="1"/>
    <col min="15392" max="15392" width="8.88671875" customWidth="1"/>
    <col min="15393" max="15393" width="14.109375" customWidth="1"/>
    <col min="15394" max="15394" width="7.44140625" customWidth="1"/>
    <col min="15395" max="15395" width="6" customWidth="1"/>
    <col min="15396" max="15396" width="6.21875" customWidth="1"/>
    <col min="15397" max="15397" width="9" customWidth="1"/>
    <col min="15398" max="15398" width="15.6640625" customWidth="1"/>
    <col min="15619" max="15619" width="13.88671875" bestFit="1" customWidth="1"/>
    <col min="15621" max="15621" width="16.6640625" customWidth="1"/>
    <col min="15623" max="15623" width="6.33203125" customWidth="1"/>
    <col min="15624" max="15624" width="11.88671875" customWidth="1"/>
    <col min="15625" max="15625" width="13.88671875" customWidth="1"/>
    <col min="15626" max="15626" width="6.21875" customWidth="1"/>
    <col min="15627" max="15627" width="13.33203125" customWidth="1"/>
    <col min="15628" max="15628" width="14.88671875" customWidth="1"/>
    <col min="15629" max="15629" width="8.44140625" bestFit="1" customWidth="1"/>
    <col min="15630" max="15630" width="5.88671875" customWidth="1"/>
    <col min="15631" max="15631" width="14.21875" customWidth="1"/>
    <col min="15632" max="15632" width="6.77734375" customWidth="1"/>
    <col min="15633" max="15633" width="4.44140625" customWidth="1"/>
    <col min="15634" max="15634" width="15.77734375" customWidth="1"/>
    <col min="15635" max="15635" width="6.44140625" customWidth="1"/>
    <col min="15636" max="15636" width="5.88671875" customWidth="1"/>
    <col min="15637" max="15637" width="5.21875" customWidth="1"/>
    <col min="15638" max="15638" width="15" customWidth="1"/>
    <col min="15639" max="15639" width="12.21875" customWidth="1"/>
    <col min="15641" max="15641" width="17.6640625" customWidth="1"/>
    <col min="15642" max="15642" width="10.33203125" customWidth="1"/>
    <col min="15643" max="15643" width="4.88671875" customWidth="1"/>
    <col min="15644" max="15644" width="15.109375" customWidth="1"/>
    <col min="15645" max="15645" width="9.6640625" customWidth="1"/>
    <col min="15647" max="15647" width="11" customWidth="1"/>
    <col min="15648" max="15648" width="8.88671875" customWidth="1"/>
    <col min="15649" max="15649" width="14.109375" customWidth="1"/>
    <col min="15650" max="15650" width="7.44140625" customWidth="1"/>
    <col min="15651" max="15651" width="6" customWidth="1"/>
    <col min="15652" max="15652" width="6.21875" customWidth="1"/>
    <col min="15653" max="15653" width="9" customWidth="1"/>
    <col min="15654" max="15654" width="15.6640625" customWidth="1"/>
    <col min="15875" max="15875" width="13.88671875" bestFit="1" customWidth="1"/>
    <col min="15877" max="15877" width="16.6640625" customWidth="1"/>
    <col min="15879" max="15879" width="6.33203125" customWidth="1"/>
    <col min="15880" max="15880" width="11.88671875" customWidth="1"/>
    <col min="15881" max="15881" width="13.88671875" customWidth="1"/>
    <col min="15882" max="15882" width="6.21875" customWidth="1"/>
    <col min="15883" max="15883" width="13.33203125" customWidth="1"/>
    <col min="15884" max="15884" width="14.88671875" customWidth="1"/>
    <col min="15885" max="15885" width="8.44140625" bestFit="1" customWidth="1"/>
    <col min="15886" max="15886" width="5.88671875" customWidth="1"/>
    <col min="15887" max="15887" width="14.21875" customWidth="1"/>
    <col min="15888" max="15888" width="6.77734375" customWidth="1"/>
    <col min="15889" max="15889" width="4.44140625" customWidth="1"/>
    <col min="15890" max="15890" width="15.77734375" customWidth="1"/>
    <col min="15891" max="15891" width="6.44140625" customWidth="1"/>
    <col min="15892" max="15892" width="5.88671875" customWidth="1"/>
    <col min="15893" max="15893" width="5.21875" customWidth="1"/>
    <col min="15894" max="15894" width="15" customWidth="1"/>
    <col min="15895" max="15895" width="12.21875" customWidth="1"/>
    <col min="15897" max="15897" width="17.6640625" customWidth="1"/>
    <col min="15898" max="15898" width="10.33203125" customWidth="1"/>
    <col min="15899" max="15899" width="4.88671875" customWidth="1"/>
    <col min="15900" max="15900" width="15.109375" customWidth="1"/>
    <col min="15901" max="15901" width="9.6640625" customWidth="1"/>
    <col min="15903" max="15903" width="11" customWidth="1"/>
    <col min="15904" max="15904" width="8.88671875" customWidth="1"/>
    <col min="15905" max="15905" width="14.109375" customWidth="1"/>
    <col min="15906" max="15906" width="7.44140625" customWidth="1"/>
    <col min="15907" max="15907" width="6" customWidth="1"/>
    <col min="15908" max="15908" width="6.21875" customWidth="1"/>
    <col min="15909" max="15909" width="9" customWidth="1"/>
    <col min="15910" max="15910" width="15.6640625" customWidth="1"/>
    <col min="16131" max="16131" width="13.88671875" bestFit="1" customWidth="1"/>
    <col min="16133" max="16133" width="16.6640625" customWidth="1"/>
    <col min="16135" max="16135" width="6.33203125" customWidth="1"/>
    <col min="16136" max="16136" width="11.88671875" customWidth="1"/>
    <col min="16137" max="16137" width="13.88671875" customWidth="1"/>
    <col min="16138" max="16138" width="6.21875" customWidth="1"/>
    <col min="16139" max="16139" width="13.33203125" customWidth="1"/>
    <col min="16140" max="16140" width="14.88671875" customWidth="1"/>
    <col min="16141" max="16141" width="8.44140625" bestFit="1" customWidth="1"/>
    <col min="16142" max="16142" width="5.88671875" customWidth="1"/>
    <col min="16143" max="16143" width="14.21875" customWidth="1"/>
    <col min="16144" max="16144" width="6.77734375" customWidth="1"/>
    <col min="16145" max="16145" width="4.44140625" customWidth="1"/>
    <col min="16146" max="16146" width="15.77734375" customWidth="1"/>
    <col min="16147" max="16147" width="6.44140625" customWidth="1"/>
    <col min="16148" max="16148" width="5.88671875" customWidth="1"/>
    <col min="16149" max="16149" width="5.21875" customWidth="1"/>
    <col min="16150" max="16150" width="15" customWidth="1"/>
    <col min="16151" max="16151" width="12.21875" customWidth="1"/>
    <col min="16153" max="16153" width="17.6640625" customWidth="1"/>
    <col min="16154" max="16154" width="10.33203125" customWidth="1"/>
    <col min="16155" max="16155" width="4.88671875" customWidth="1"/>
    <col min="16156" max="16156" width="15.109375" customWidth="1"/>
    <col min="16157" max="16157" width="9.6640625" customWidth="1"/>
    <col min="16159" max="16159" width="11" customWidth="1"/>
    <col min="16160" max="16160" width="8.88671875" customWidth="1"/>
    <col min="16161" max="16161" width="14.109375" customWidth="1"/>
    <col min="16162" max="16162" width="7.44140625" customWidth="1"/>
    <col min="16163" max="16163" width="6" customWidth="1"/>
    <col min="16164" max="16164" width="6.21875" customWidth="1"/>
    <col min="16165" max="16165" width="9" customWidth="1"/>
    <col min="16166" max="16166" width="15.6640625" customWidth="1"/>
  </cols>
  <sheetData>
    <row r="1" spans="1:38" s="3" customFormat="1" ht="40.5" customHeight="1">
      <c r="E1" s="55" t="s">
        <v>875</v>
      </c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1"/>
      <c r="V1" s="2"/>
      <c r="AJ1" s="20"/>
      <c r="AK1" s="24"/>
    </row>
    <row r="2" spans="1:38" s="4" customFormat="1" ht="24" customHeight="1">
      <c r="A2" s="57" t="s">
        <v>0</v>
      </c>
      <c r="B2" s="57" t="s">
        <v>1</v>
      </c>
      <c r="C2" s="58" t="s">
        <v>2</v>
      </c>
      <c r="D2" s="59" t="s">
        <v>3</v>
      </c>
      <c r="E2" s="60" t="s">
        <v>4</v>
      </c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2"/>
      <c r="V2" s="67" t="s">
        <v>5</v>
      </c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9"/>
      <c r="AK2" s="70" t="s">
        <v>6</v>
      </c>
      <c r="AL2" s="72"/>
    </row>
    <row r="3" spans="1:38" s="4" customFormat="1" ht="24.75" customHeight="1">
      <c r="A3" s="57"/>
      <c r="B3" s="57"/>
      <c r="C3" s="58"/>
      <c r="D3" s="59"/>
      <c r="E3" s="73" t="s">
        <v>7</v>
      </c>
      <c r="F3" s="73"/>
      <c r="G3" s="73"/>
      <c r="H3" s="73"/>
      <c r="I3" s="73"/>
      <c r="J3" s="73"/>
      <c r="K3" s="60" t="s">
        <v>8</v>
      </c>
      <c r="L3" s="61"/>
      <c r="M3" s="61"/>
      <c r="N3" s="62"/>
      <c r="O3" s="73" t="s">
        <v>9</v>
      </c>
      <c r="P3" s="73"/>
      <c r="Q3" s="73"/>
      <c r="R3" s="73"/>
      <c r="S3" s="73"/>
      <c r="T3" s="73"/>
      <c r="U3" s="74" t="s">
        <v>10</v>
      </c>
      <c r="V3" s="77" t="s">
        <v>11</v>
      </c>
      <c r="W3" s="77"/>
      <c r="X3" s="77"/>
      <c r="Y3" s="78" t="s">
        <v>12</v>
      </c>
      <c r="Z3" s="79"/>
      <c r="AA3" s="79"/>
      <c r="AB3" s="79"/>
      <c r="AC3" s="79"/>
      <c r="AD3" s="79"/>
      <c r="AE3" s="79"/>
      <c r="AF3" s="79"/>
      <c r="AG3" s="79"/>
      <c r="AH3" s="79"/>
      <c r="AI3" s="80"/>
      <c r="AJ3" s="81" t="s">
        <v>10</v>
      </c>
      <c r="AK3" s="71"/>
      <c r="AL3" s="72"/>
    </row>
    <row r="4" spans="1:38" s="4" customFormat="1" ht="22.5" customHeight="1">
      <c r="A4" s="57"/>
      <c r="B4" s="57"/>
      <c r="C4" s="58"/>
      <c r="D4" s="59"/>
      <c r="E4" s="60" t="s">
        <v>13</v>
      </c>
      <c r="F4" s="63"/>
      <c r="G4" s="64"/>
      <c r="H4" s="60" t="s">
        <v>14</v>
      </c>
      <c r="I4" s="63"/>
      <c r="J4" s="64"/>
      <c r="K4" s="65" t="s">
        <v>15</v>
      </c>
      <c r="L4" s="73" t="s">
        <v>16</v>
      </c>
      <c r="M4" s="73" t="s">
        <v>17</v>
      </c>
      <c r="N4" s="85" t="s">
        <v>18</v>
      </c>
      <c r="O4" s="73" t="s">
        <v>19</v>
      </c>
      <c r="P4" s="87"/>
      <c r="Q4" s="73"/>
      <c r="R4" s="88" t="s">
        <v>20</v>
      </c>
      <c r="S4" s="89"/>
      <c r="T4" s="88"/>
      <c r="U4" s="75"/>
      <c r="V4" s="84" t="s">
        <v>21</v>
      </c>
      <c r="W4" s="84" t="s">
        <v>22</v>
      </c>
      <c r="X4" s="84" t="s">
        <v>18</v>
      </c>
      <c r="Y4" s="78" t="s">
        <v>23</v>
      </c>
      <c r="Z4" s="91"/>
      <c r="AA4" s="92"/>
      <c r="AB4" s="67" t="s">
        <v>24</v>
      </c>
      <c r="AC4" s="68"/>
      <c r="AD4" s="69"/>
      <c r="AE4" s="67" t="s">
        <v>25</v>
      </c>
      <c r="AF4" s="90"/>
      <c r="AG4" s="84" t="s">
        <v>26</v>
      </c>
      <c r="AH4" s="84"/>
      <c r="AI4" s="84"/>
      <c r="AJ4" s="82"/>
      <c r="AK4" s="71"/>
      <c r="AL4" s="72"/>
    </row>
    <row r="5" spans="1:38" s="4" customFormat="1" ht="51" customHeight="1">
      <c r="A5" s="57"/>
      <c r="B5" s="57"/>
      <c r="C5" s="58"/>
      <c r="D5" s="59"/>
      <c r="E5" s="5" t="s">
        <v>27</v>
      </c>
      <c r="F5" s="5" t="s">
        <v>28</v>
      </c>
      <c r="G5" s="5" t="s">
        <v>18</v>
      </c>
      <c r="H5" s="5" t="s">
        <v>29</v>
      </c>
      <c r="I5" s="5" t="s">
        <v>30</v>
      </c>
      <c r="J5" s="5" t="s">
        <v>18</v>
      </c>
      <c r="K5" s="66"/>
      <c r="L5" s="73"/>
      <c r="M5" s="73"/>
      <c r="N5" s="86"/>
      <c r="O5" s="5" t="s">
        <v>31</v>
      </c>
      <c r="P5" s="5" t="s">
        <v>32</v>
      </c>
      <c r="Q5" s="5" t="s">
        <v>18</v>
      </c>
      <c r="R5" s="5" t="s">
        <v>33</v>
      </c>
      <c r="S5" s="5" t="s">
        <v>32</v>
      </c>
      <c r="T5" s="5" t="s">
        <v>18</v>
      </c>
      <c r="U5" s="76"/>
      <c r="V5" s="84"/>
      <c r="W5" s="84"/>
      <c r="X5" s="84"/>
      <c r="Y5" s="6" t="s">
        <v>34</v>
      </c>
      <c r="Z5" s="6" t="s">
        <v>35</v>
      </c>
      <c r="AA5" s="6" t="s">
        <v>18</v>
      </c>
      <c r="AB5" s="6" t="s">
        <v>36</v>
      </c>
      <c r="AC5" s="6" t="s">
        <v>35</v>
      </c>
      <c r="AD5" s="6" t="s">
        <v>18</v>
      </c>
      <c r="AE5" s="6" t="s">
        <v>37</v>
      </c>
      <c r="AF5" s="6" t="s">
        <v>18</v>
      </c>
      <c r="AG5" s="7" t="s">
        <v>38</v>
      </c>
      <c r="AH5" s="7" t="s">
        <v>35</v>
      </c>
      <c r="AI5" s="7" t="s">
        <v>18</v>
      </c>
      <c r="AJ5" s="83"/>
      <c r="AK5" s="71"/>
      <c r="AL5" s="72"/>
    </row>
    <row r="6" spans="1:38" s="13" customFormat="1" ht="18" customHeight="1">
      <c r="A6" s="54" t="s">
        <v>894</v>
      </c>
      <c r="B6" s="54"/>
      <c r="C6" s="54"/>
      <c r="D6" s="54"/>
      <c r="E6" s="18"/>
      <c r="F6" s="18"/>
      <c r="G6" s="18"/>
      <c r="H6" s="18"/>
      <c r="I6" s="18"/>
      <c r="J6" s="18"/>
      <c r="K6" s="19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21"/>
      <c r="AK6" s="25"/>
    </row>
    <row r="7" spans="1:38" s="8" customFormat="1" ht="16.5" customHeight="1">
      <c r="A7" s="15" t="s">
        <v>39</v>
      </c>
      <c r="B7" s="16" t="s">
        <v>40</v>
      </c>
      <c r="C7" s="17" t="s">
        <v>41</v>
      </c>
      <c r="D7" s="12">
        <v>35</v>
      </c>
      <c r="E7" s="12" t="s">
        <v>42</v>
      </c>
      <c r="F7" s="12">
        <v>2018.1</v>
      </c>
      <c r="G7" s="12">
        <v>2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>
        <v>2</v>
      </c>
      <c r="V7" s="12"/>
      <c r="W7" s="12"/>
      <c r="X7" s="12">
        <v>10</v>
      </c>
      <c r="Y7" s="12" t="s">
        <v>43</v>
      </c>
      <c r="Z7" s="12" t="s">
        <v>44</v>
      </c>
      <c r="AA7" s="12">
        <v>8</v>
      </c>
      <c r="AB7" s="14" t="s">
        <v>45</v>
      </c>
      <c r="AC7" s="12"/>
      <c r="AD7" s="12">
        <v>1</v>
      </c>
      <c r="AE7" s="12"/>
      <c r="AF7" s="12"/>
      <c r="AG7" s="12"/>
      <c r="AH7" s="12"/>
      <c r="AI7" s="12"/>
      <c r="AJ7" s="22">
        <v>19</v>
      </c>
      <c r="AK7" s="26">
        <v>56</v>
      </c>
    </row>
    <row r="8" spans="1:38" s="8" customFormat="1" ht="16.5" customHeight="1">
      <c r="A8" s="15" t="s">
        <v>46</v>
      </c>
      <c r="B8" s="16" t="s">
        <v>47</v>
      </c>
      <c r="C8" s="17" t="s">
        <v>48</v>
      </c>
      <c r="D8" s="12">
        <v>35</v>
      </c>
      <c r="E8" s="12" t="s">
        <v>49</v>
      </c>
      <c r="F8" s="12">
        <v>2018.3</v>
      </c>
      <c r="G8" s="12">
        <v>2</v>
      </c>
      <c r="H8" s="12"/>
      <c r="I8" s="12"/>
      <c r="J8" s="12"/>
      <c r="K8" s="12"/>
      <c r="L8" s="12"/>
      <c r="M8" s="12"/>
      <c r="N8" s="12"/>
      <c r="O8" s="12"/>
      <c r="P8" s="12"/>
      <c r="Q8" s="12"/>
      <c r="R8" s="12" t="s">
        <v>50</v>
      </c>
      <c r="S8" s="12"/>
      <c r="T8" s="12">
        <v>2</v>
      </c>
      <c r="U8" s="12">
        <v>4</v>
      </c>
      <c r="V8" s="12"/>
      <c r="W8" s="12"/>
      <c r="X8" s="12">
        <v>10</v>
      </c>
      <c r="Y8" s="12"/>
      <c r="Z8" s="12"/>
      <c r="AA8" s="12"/>
      <c r="AB8" s="14" t="s">
        <v>51</v>
      </c>
      <c r="AC8" s="12"/>
      <c r="AD8" s="12">
        <v>1.5</v>
      </c>
      <c r="AE8" s="12" t="s">
        <v>52</v>
      </c>
      <c r="AF8" s="12">
        <v>2.5</v>
      </c>
      <c r="AG8" s="12" t="s">
        <v>53</v>
      </c>
      <c r="AH8" s="12"/>
      <c r="AI8" s="12">
        <v>1</v>
      </c>
      <c r="AJ8" s="22">
        <v>14</v>
      </c>
      <c r="AK8" s="26">
        <v>54</v>
      </c>
    </row>
    <row r="9" spans="1:38" s="8" customFormat="1" ht="16.5" customHeight="1">
      <c r="A9" s="15" t="s">
        <v>54</v>
      </c>
      <c r="B9" s="16" t="s">
        <v>55</v>
      </c>
      <c r="C9" s="17" t="s">
        <v>56</v>
      </c>
      <c r="D9" s="12">
        <v>35</v>
      </c>
      <c r="E9" s="12" t="s">
        <v>57</v>
      </c>
      <c r="F9" s="12">
        <v>2018.3</v>
      </c>
      <c r="G9" s="12">
        <v>2</v>
      </c>
      <c r="H9" s="12"/>
      <c r="I9" s="12"/>
      <c r="J9" s="12"/>
      <c r="K9" s="12"/>
      <c r="L9" s="12"/>
      <c r="M9" s="12"/>
      <c r="N9" s="12"/>
      <c r="O9" s="12"/>
      <c r="P9" s="12"/>
      <c r="Q9" s="12"/>
      <c r="R9" s="12" t="s">
        <v>58</v>
      </c>
      <c r="S9" s="12"/>
      <c r="T9" s="12">
        <v>0.5</v>
      </c>
      <c r="U9" s="12">
        <v>2.5</v>
      </c>
      <c r="V9" s="12"/>
      <c r="W9" s="12"/>
      <c r="X9" s="12">
        <v>10</v>
      </c>
      <c r="Y9" s="12"/>
      <c r="Z9" s="12"/>
      <c r="AA9" s="12"/>
      <c r="AB9" s="14" t="s">
        <v>59</v>
      </c>
      <c r="AC9" s="12"/>
      <c r="AD9" s="12">
        <v>1</v>
      </c>
      <c r="AE9" s="12" t="s">
        <v>60</v>
      </c>
      <c r="AF9" s="12">
        <v>3</v>
      </c>
      <c r="AG9" s="12" t="s">
        <v>61</v>
      </c>
      <c r="AH9" s="12"/>
      <c r="AI9" s="12">
        <v>1</v>
      </c>
      <c r="AJ9" s="22">
        <v>15</v>
      </c>
      <c r="AK9" s="26">
        <v>52.5</v>
      </c>
    </row>
    <row r="10" spans="1:38" s="8" customFormat="1" ht="16.5" customHeight="1">
      <c r="A10" s="15" t="s">
        <v>62</v>
      </c>
      <c r="B10" s="16" t="s">
        <v>63</v>
      </c>
      <c r="C10" s="17" t="s">
        <v>64</v>
      </c>
      <c r="D10" s="12">
        <v>35</v>
      </c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 t="s">
        <v>65</v>
      </c>
      <c r="S10" s="12"/>
      <c r="T10" s="12">
        <v>3</v>
      </c>
      <c r="U10" s="12">
        <v>4</v>
      </c>
      <c r="V10" s="12"/>
      <c r="W10" s="12"/>
      <c r="X10" s="12">
        <v>10</v>
      </c>
      <c r="Y10" s="12"/>
      <c r="Z10" s="12"/>
      <c r="AA10" s="12"/>
      <c r="AB10" s="14"/>
      <c r="AC10" s="12"/>
      <c r="AD10" s="12"/>
      <c r="AE10" s="12" t="s">
        <v>66</v>
      </c>
      <c r="AF10" s="12">
        <v>3</v>
      </c>
      <c r="AG10" s="12" t="s">
        <v>67</v>
      </c>
      <c r="AH10" s="12"/>
      <c r="AI10" s="12">
        <v>0.4</v>
      </c>
      <c r="AJ10" s="22">
        <v>13.4</v>
      </c>
      <c r="AK10" s="26">
        <v>52.4</v>
      </c>
    </row>
    <row r="11" spans="1:38" s="8" customFormat="1" ht="16.5" customHeight="1">
      <c r="A11" s="15" t="s">
        <v>68</v>
      </c>
      <c r="B11" s="16" t="s">
        <v>69</v>
      </c>
      <c r="C11" s="17" t="s">
        <v>56</v>
      </c>
      <c r="D11" s="12">
        <v>35</v>
      </c>
      <c r="E11" s="12" t="s">
        <v>70</v>
      </c>
      <c r="F11" s="12" t="s">
        <v>71</v>
      </c>
      <c r="G11" s="12">
        <v>2</v>
      </c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 t="s">
        <v>72</v>
      </c>
      <c r="S11" s="12"/>
      <c r="T11" s="12">
        <v>2</v>
      </c>
      <c r="U11" s="12">
        <v>4</v>
      </c>
      <c r="V11" s="12"/>
      <c r="W11" s="12"/>
      <c r="X11" s="12">
        <v>10</v>
      </c>
      <c r="Y11" s="12"/>
      <c r="Z11" s="12"/>
      <c r="AA11" s="12"/>
      <c r="AB11" s="14" t="s">
        <v>73</v>
      </c>
      <c r="AC11" s="12"/>
      <c r="AD11" s="12">
        <v>1</v>
      </c>
      <c r="AE11" s="12" t="s">
        <v>74</v>
      </c>
      <c r="AF11" s="12">
        <v>2</v>
      </c>
      <c r="AG11" s="12"/>
      <c r="AH11" s="12"/>
      <c r="AI11" s="12"/>
      <c r="AJ11" s="22">
        <v>13</v>
      </c>
      <c r="AK11" s="26">
        <v>52</v>
      </c>
    </row>
    <row r="12" spans="1:38" s="8" customFormat="1" ht="16.5" customHeight="1">
      <c r="A12" s="15" t="s">
        <v>75</v>
      </c>
      <c r="B12" s="16" t="s">
        <v>874</v>
      </c>
      <c r="C12" s="17" t="s">
        <v>76</v>
      </c>
      <c r="D12" s="12">
        <v>35</v>
      </c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 t="s">
        <v>77</v>
      </c>
      <c r="P12" s="12"/>
      <c r="Q12" s="12">
        <v>3.5</v>
      </c>
      <c r="R12" s="12"/>
      <c r="S12" s="12"/>
      <c r="T12" s="12"/>
      <c r="U12" s="12">
        <v>3.5</v>
      </c>
      <c r="V12" s="12"/>
      <c r="W12" s="12"/>
      <c r="X12" s="12">
        <v>10</v>
      </c>
      <c r="Y12" s="12"/>
      <c r="Z12" s="12"/>
      <c r="AA12" s="12"/>
      <c r="AB12" s="14"/>
      <c r="AC12" s="12"/>
      <c r="AD12" s="12"/>
      <c r="AE12" s="12" t="s">
        <v>78</v>
      </c>
      <c r="AF12" s="12">
        <v>3</v>
      </c>
      <c r="AG12" s="12"/>
      <c r="AH12" s="12"/>
      <c r="AI12" s="12"/>
      <c r="AJ12" s="22">
        <v>13</v>
      </c>
      <c r="AK12" s="26">
        <v>51.5</v>
      </c>
    </row>
    <row r="13" spans="1:38" s="8" customFormat="1" ht="16.5" customHeight="1">
      <c r="A13" s="15" t="s">
        <v>79</v>
      </c>
      <c r="B13" s="16" t="s">
        <v>80</v>
      </c>
      <c r="C13" s="17" t="s">
        <v>48</v>
      </c>
      <c r="D13" s="12">
        <v>35</v>
      </c>
      <c r="E13" s="12" t="s">
        <v>81</v>
      </c>
      <c r="F13" s="12">
        <v>43160</v>
      </c>
      <c r="G13" s="12">
        <v>2</v>
      </c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 t="s">
        <v>82</v>
      </c>
      <c r="S13" s="12"/>
      <c r="T13" s="12">
        <v>2</v>
      </c>
      <c r="U13" s="12">
        <v>4</v>
      </c>
      <c r="V13" s="12"/>
      <c r="W13" s="12"/>
      <c r="X13" s="12" t="s">
        <v>83</v>
      </c>
      <c r="Y13" s="12"/>
      <c r="Z13" s="12"/>
      <c r="AA13" s="12"/>
      <c r="AB13" s="14" t="s">
        <v>84</v>
      </c>
      <c r="AC13" s="12" t="s">
        <v>85</v>
      </c>
      <c r="AD13" s="12">
        <v>0.5</v>
      </c>
      <c r="AE13" s="12"/>
      <c r="AF13" s="12"/>
      <c r="AG13" s="12"/>
      <c r="AH13" s="12"/>
      <c r="AI13" s="12"/>
      <c r="AJ13" s="22">
        <v>10.5</v>
      </c>
      <c r="AK13" s="26">
        <v>49.5</v>
      </c>
    </row>
    <row r="14" spans="1:38" s="8" customFormat="1" ht="16.5" customHeight="1">
      <c r="A14" s="15" t="s">
        <v>86</v>
      </c>
      <c r="B14" s="16" t="s">
        <v>87</v>
      </c>
      <c r="C14" s="17" t="s">
        <v>64</v>
      </c>
      <c r="D14" s="12">
        <v>35</v>
      </c>
      <c r="E14" s="12" t="s">
        <v>88</v>
      </c>
      <c r="F14" s="12">
        <v>43160</v>
      </c>
      <c r="G14" s="12">
        <v>2</v>
      </c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>
        <v>2</v>
      </c>
      <c r="V14" s="12"/>
      <c r="W14" s="12"/>
      <c r="X14" s="12">
        <v>10</v>
      </c>
      <c r="Y14" s="12"/>
      <c r="Z14" s="12"/>
      <c r="AA14" s="12"/>
      <c r="AB14" s="14"/>
      <c r="AC14" s="12"/>
      <c r="AD14" s="12"/>
      <c r="AE14" s="12" t="s">
        <v>89</v>
      </c>
      <c r="AF14" s="12">
        <v>2</v>
      </c>
      <c r="AG14" s="12"/>
      <c r="AH14" s="12"/>
      <c r="AI14" s="12"/>
      <c r="AJ14" s="22">
        <v>12</v>
      </c>
      <c r="AK14" s="26">
        <v>49</v>
      </c>
    </row>
    <row r="15" spans="1:38" s="8" customFormat="1" ht="16.5" customHeight="1">
      <c r="A15" s="15" t="s">
        <v>90</v>
      </c>
      <c r="B15" s="16" t="s">
        <v>91</v>
      </c>
      <c r="C15" s="17" t="s">
        <v>92</v>
      </c>
      <c r="D15" s="12">
        <v>35</v>
      </c>
      <c r="E15" s="12" t="s">
        <v>93</v>
      </c>
      <c r="F15" s="12">
        <v>43101</v>
      </c>
      <c r="G15" s="12">
        <v>2</v>
      </c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>
        <v>2</v>
      </c>
      <c r="V15" s="12"/>
      <c r="W15" s="12"/>
      <c r="X15" s="12">
        <v>10</v>
      </c>
      <c r="Y15" s="12"/>
      <c r="Z15" s="12"/>
      <c r="AA15" s="12"/>
      <c r="AB15" s="14"/>
      <c r="AC15" s="12"/>
      <c r="AD15" s="12"/>
      <c r="AE15" s="12" t="s">
        <v>74</v>
      </c>
      <c r="AF15" s="12">
        <v>2</v>
      </c>
      <c r="AG15" s="12"/>
      <c r="AH15" s="12"/>
      <c r="AI15" s="12"/>
      <c r="AJ15" s="22">
        <v>12</v>
      </c>
      <c r="AK15" s="26">
        <v>49</v>
      </c>
    </row>
    <row r="16" spans="1:38" s="8" customFormat="1" ht="16.5" customHeight="1">
      <c r="A16" s="15" t="s">
        <v>94</v>
      </c>
      <c r="B16" s="16" t="s">
        <v>95</v>
      </c>
      <c r="C16" s="17" t="s">
        <v>64</v>
      </c>
      <c r="D16" s="12">
        <v>35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 t="s">
        <v>96</v>
      </c>
      <c r="S16" s="12"/>
      <c r="T16" s="12">
        <v>3</v>
      </c>
      <c r="U16" s="12">
        <v>3</v>
      </c>
      <c r="V16" s="12">
        <v>10</v>
      </c>
      <c r="W16" s="12"/>
      <c r="X16" s="12"/>
      <c r="Y16" s="12"/>
      <c r="Z16" s="12"/>
      <c r="AA16" s="12"/>
      <c r="AB16" s="14" t="s">
        <v>97</v>
      </c>
      <c r="AC16" s="12"/>
      <c r="AD16" s="12">
        <v>1</v>
      </c>
      <c r="AE16" s="12"/>
      <c r="AF16" s="12"/>
      <c r="AG16" s="12"/>
      <c r="AH16" s="12"/>
      <c r="AI16" s="12"/>
      <c r="AJ16" s="22">
        <v>11</v>
      </c>
      <c r="AK16" s="26">
        <v>49</v>
      </c>
    </row>
    <row r="17" spans="1:37" s="8" customFormat="1" ht="16.5" customHeight="1">
      <c r="A17" s="15" t="s">
        <v>98</v>
      </c>
      <c r="B17" s="16" t="s">
        <v>99</v>
      </c>
      <c r="C17" s="17" t="s">
        <v>76</v>
      </c>
      <c r="D17" s="12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>
        <v>10</v>
      </c>
      <c r="Y17" s="12"/>
      <c r="Z17" s="12"/>
      <c r="AA17" s="12"/>
      <c r="AB17" s="14" t="s">
        <v>100</v>
      </c>
      <c r="AC17" s="12"/>
      <c r="AD17" s="12">
        <v>1</v>
      </c>
      <c r="AE17" s="12" t="s">
        <v>101</v>
      </c>
      <c r="AF17" s="12">
        <v>3</v>
      </c>
      <c r="AG17" s="12"/>
      <c r="AH17" s="12"/>
      <c r="AI17" s="12"/>
      <c r="AJ17" s="22">
        <v>14</v>
      </c>
      <c r="AK17" s="26">
        <v>49</v>
      </c>
    </row>
    <row r="18" spans="1:37" s="8" customFormat="1" ht="16.5" customHeight="1">
      <c r="A18" s="15" t="s">
        <v>102</v>
      </c>
      <c r="B18" s="16" t="s">
        <v>103</v>
      </c>
      <c r="C18" s="17" t="s">
        <v>64</v>
      </c>
      <c r="D18" s="12">
        <v>35</v>
      </c>
      <c r="E18" s="12"/>
      <c r="F18" s="12"/>
      <c r="G18" s="12"/>
      <c r="H18" s="12" t="s">
        <v>104</v>
      </c>
      <c r="I18" s="12">
        <v>43131</v>
      </c>
      <c r="J18" s="12">
        <v>1</v>
      </c>
      <c r="K18" s="12"/>
      <c r="L18" s="12"/>
      <c r="M18" s="12"/>
      <c r="N18" s="12"/>
      <c r="O18" s="12"/>
      <c r="P18" s="12"/>
      <c r="Q18" s="12"/>
      <c r="R18" s="12" t="s">
        <v>105</v>
      </c>
      <c r="S18" s="12"/>
      <c r="T18" s="12">
        <v>2</v>
      </c>
      <c r="U18" s="12">
        <v>3</v>
      </c>
      <c r="V18" s="12"/>
      <c r="W18" s="12"/>
      <c r="X18" s="12">
        <v>10</v>
      </c>
      <c r="Y18" s="12"/>
      <c r="Z18" s="12"/>
      <c r="AA18" s="12"/>
      <c r="AB18" s="14"/>
      <c r="AC18" s="12"/>
      <c r="AD18" s="12"/>
      <c r="AE18" s="12"/>
      <c r="AF18" s="12"/>
      <c r="AG18" s="12"/>
      <c r="AH18" s="12"/>
      <c r="AI18" s="12"/>
      <c r="AJ18" s="22">
        <v>10</v>
      </c>
      <c r="AK18" s="26">
        <v>48</v>
      </c>
    </row>
    <row r="19" spans="1:37" s="8" customFormat="1" ht="16.5" customHeight="1">
      <c r="A19" s="15" t="s">
        <v>106</v>
      </c>
      <c r="B19" s="16" t="s">
        <v>107</v>
      </c>
      <c r="C19" s="17" t="s">
        <v>64</v>
      </c>
      <c r="D19" s="12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 t="s">
        <v>108</v>
      </c>
      <c r="P19" s="12"/>
      <c r="Q19" s="12">
        <v>2.5</v>
      </c>
      <c r="R19" s="12"/>
      <c r="S19" s="12"/>
      <c r="T19" s="12"/>
      <c r="U19" s="12">
        <v>2.5</v>
      </c>
      <c r="V19" s="12"/>
      <c r="W19" s="12"/>
      <c r="X19" s="12">
        <v>10</v>
      </c>
      <c r="Y19" s="12"/>
      <c r="Z19" s="12"/>
      <c r="AA19" s="12"/>
      <c r="AB19" s="14"/>
      <c r="AC19" s="12"/>
      <c r="AD19" s="12"/>
      <c r="AE19" s="12"/>
      <c r="AF19" s="12"/>
      <c r="AG19" s="12"/>
      <c r="AH19" s="12"/>
      <c r="AI19" s="12"/>
      <c r="AJ19" s="22">
        <v>12.5</v>
      </c>
      <c r="AK19" s="26">
        <v>47.5</v>
      </c>
    </row>
    <row r="20" spans="1:37" s="8" customFormat="1" ht="16.5" customHeight="1">
      <c r="A20" s="15" t="s">
        <v>109</v>
      </c>
      <c r="B20" s="16" t="s">
        <v>110</v>
      </c>
      <c r="C20" s="17" t="s">
        <v>92</v>
      </c>
      <c r="D20" s="12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>
        <v>10</v>
      </c>
      <c r="Y20" s="12"/>
      <c r="Z20" s="12"/>
      <c r="AA20" s="12"/>
      <c r="AB20" s="14"/>
      <c r="AC20" s="12"/>
      <c r="AD20" s="12"/>
      <c r="AE20" s="12" t="s">
        <v>111</v>
      </c>
      <c r="AF20" s="12">
        <v>2</v>
      </c>
      <c r="AG20" s="12"/>
      <c r="AH20" s="12"/>
      <c r="AI20" s="12"/>
      <c r="AJ20" s="22">
        <v>12</v>
      </c>
      <c r="AK20" s="26">
        <v>47</v>
      </c>
    </row>
    <row r="21" spans="1:37" s="8" customFormat="1" ht="16.5" customHeight="1">
      <c r="A21" s="15" t="s">
        <v>112</v>
      </c>
      <c r="B21" s="16" t="s">
        <v>113</v>
      </c>
      <c r="C21" s="17" t="s">
        <v>64</v>
      </c>
      <c r="D21" s="12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 t="s">
        <v>114</v>
      </c>
      <c r="P21" s="12"/>
      <c r="Q21" s="12">
        <v>1</v>
      </c>
      <c r="R21" s="12"/>
      <c r="S21" s="12"/>
      <c r="T21" s="12"/>
      <c r="U21" s="12">
        <v>1</v>
      </c>
      <c r="V21" s="12"/>
      <c r="W21" s="12"/>
      <c r="X21" s="12">
        <v>10</v>
      </c>
      <c r="Y21" s="12"/>
      <c r="Z21" s="12"/>
      <c r="AA21" s="12"/>
      <c r="AB21" s="14" t="s">
        <v>97</v>
      </c>
      <c r="AC21" s="12"/>
      <c r="AD21" s="12">
        <v>1</v>
      </c>
      <c r="AE21" s="12"/>
      <c r="AF21" s="12"/>
      <c r="AG21" s="12"/>
      <c r="AH21" s="12"/>
      <c r="AI21" s="12"/>
      <c r="AJ21" s="22">
        <v>12</v>
      </c>
      <c r="AK21" s="26">
        <v>47</v>
      </c>
    </row>
    <row r="22" spans="1:37" s="8" customFormat="1" ht="16.5" customHeight="1">
      <c r="A22" s="15" t="s">
        <v>115</v>
      </c>
      <c r="B22" s="16" t="s">
        <v>116</v>
      </c>
      <c r="C22" s="17" t="s">
        <v>76</v>
      </c>
      <c r="D22" s="12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 t="s">
        <v>117</v>
      </c>
      <c r="S22" s="12"/>
      <c r="T22" s="12">
        <f>1+0.5</f>
        <v>1.5</v>
      </c>
      <c r="U22" s="12">
        <v>1.5</v>
      </c>
      <c r="V22" s="12"/>
      <c r="W22" s="12"/>
      <c r="X22" s="12">
        <v>10</v>
      </c>
      <c r="Y22" s="12"/>
      <c r="Z22" s="12"/>
      <c r="AA22" s="12"/>
      <c r="AB22" s="14"/>
      <c r="AC22" s="12"/>
      <c r="AD22" s="12"/>
      <c r="AE22" s="12"/>
      <c r="AF22" s="12"/>
      <c r="AG22" s="12"/>
      <c r="AH22" s="12"/>
      <c r="AI22" s="12"/>
      <c r="AJ22" s="22">
        <v>10</v>
      </c>
      <c r="AK22" s="26">
        <v>46.5</v>
      </c>
    </row>
    <row r="23" spans="1:37" s="8" customFormat="1" ht="16.5" customHeight="1">
      <c r="A23" s="15" t="s">
        <v>118</v>
      </c>
      <c r="B23" s="16" t="s">
        <v>119</v>
      </c>
      <c r="C23" s="17" t="s">
        <v>48</v>
      </c>
      <c r="D23" s="12">
        <v>35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 t="s">
        <v>120</v>
      </c>
      <c r="S23" s="12"/>
      <c r="T23" s="12">
        <v>0.5</v>
      </c>
      <c r="U23" s="12">
        <v>0.5</v>
      </c>
      <c r="V23" s="12"/>
      <c r="W23" s="12"/>
      <c r="X23" s="12">
        <v>10</v>
      </c>
      <c r="Y23" s="12"/>
      <c r="Z23" s="12"/>
      <c r="AA23" s="12"/>
      <c r="AB23" s="14" t="s">
        <v>97</v>
      </c>
      <c r="AC23" s="12"/>
      <c r="AD23" s="12">
        <v>1</v>
      </c>
      <c r="AE23" s="12"/>
      <c r="AF23" s="12"/>
      <c r="AG23" s="12"/>
      <c r="AH23" s="12"/>
      <c r="AI23" s="12"/>
      <c r="AJ23" s="22">
        <v>11</v>
      </c>
      <c r="AK23" s="26">
        <v>46.5</v>
      </c>
    </row>
    <row r="24" spans="1:37" s="8" customFormat="1" ht="16.5" customHeight="1">
      <c r="A24" s="15" t="s">
        <v>121</v>
      </c>
      <c r="B24" s="16" t="s">
        <v>873</v>
      </c>
      <c r="C24" s="17" t="s">
        <v>56</v>
      </c>
      <c r="D24" s="12">
        <v>35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>
        <v>10</v>
      </c>
      <c r="Y24" s="12"/>
      <c r="Z24" s="12"/>
      <c r="AA24" s="12"/>
      <c r="AB24" s="14"/>
      <c r="AC24" s="12"/>
      <c r="AD24" s="12"/>
      <c r="AE24" s="12"/>
      <c r="AF24" s="12"/>
      <c r="AG24" s="12"/>
      <c r="AH24" s="12"/>
      <c r="AI24" s="12"/>
      <c r="AJ24" s="22">
        <v>10</v>
      </c>
      <c r="AK24" s="26">
        <v>45</v>
      </c>
    </row>
    <row r="25" spans="1:37" s="8" customFormat="1" ht="16.5" customHeight="1">
      <c r="A25" s="15" t="s">
        <v>122</v>
      </c>
      <c r="B25" s="16" t="s">
        <v>123</v>
      </c>
      <c r="C25" s="17" t="s">
        <v>64</v>
      </c>
      <c r="D25" s="12">
        <v>35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>
        <v>10</v>
      </c>
      <c r="Y25" s="12"/>
      <c r="Z25" s="12"/>
      <c r="AA25" s="12"/>
      <c r="AB25" s="14"/>
      <c r="AC25" s="12"/>
      <c r="AD25" s="12"/>
      <c r="AE25" s="12"/>
      <c r="AF25" s="12"/>
      <c r="AG25" s="12"/>
      <c r="AH25" s="12"/>
      <c r="AI25" s="12"/>
      <c r="AJ25" s="22">
        <v>10</v>
      </c>
      <c r="AK25" s="26">
        <v>45</v>
      </c>
    </row>
    <row r="26" spans="1:37" s="8" customFormat="1" ht="16.5" customHeight="1">
      <c r="A26" s="15" t="s">
        <v>124</v>
      </c>
      <c r="B26" s="16" t="s">
        <v>876</v>
      </c>
      <c r="C26" s="17" t="s">
        <v>92</v>
      </c>
      <c r="D26" s="12">
        <v>35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>
        <v>10</v>
      </c>
      <c r="Y26" s="12"/>
      <c r="Z26" s="12"/>
      <c r="AA26" s="12"/>
      <c r="AB26" s="14"/>
      <c r="AC26" s="12"/>
      <c r="AD26" s="12"/>
      <c r="AE26" s="12"/>
      <c r="AF26" s="12"/>
      <c r="AG26" s="12"/>
      <c r="AH26" s="12"/>
      <c r="AI26" s="12"/>
      <c r="AJ26" s="22">
        <v>10</v>
      </c>
      <c r="AK26" s="26">
        <v>45</v>
      </c>
    </row>
    <row r="27" spans="1:37" s="8" customFormat="1" ht="16.5" customHeight="1">
      <c r="A27" s="15" t="s">
        <v>125</v>
      </c>
      <c r="B27" s="16" t="s">
        <v>877</v>
      </c>
      <c r="C27" s="17" t="s">
        <v>126</v>
      </c>
      <c r="D27" s="12">
        <v>35</v>
      </c>
      <c r="E27" s="12"/>
      <c r="F27" s="12"/>
      <c r="G27" s="12">
        <v>0</v>
      </c>
      <c r="H27" s="12"/>
      <c r="I27" s="12"/>
      <c r="J27" s="12">
        <v>0</v>
      </c>
      <c r="K27" s="12"/>
      <c r="L27" s="12"/>
      <c r="M27" s="12"/>
      <c r="N27" s="12">
        <v>0</v>
      </c>
      <c r="O27" s="12"/>
      <c r="P27" s="12"/>
      <c r="Q27" s="12">
        <v>0</v>
      </c>
      <c r="R27" s="12"/>
      <c r="S27" s="12"/>
      <c r="T27" s="12">
        <v>0</v>
      </c>
      <c r="U27" s="12">
        <v>0</v>
      </c>
      <c r="V27" s="12"/>
      <c r="W27" s="12"/>
      <c r="X27" s="12">
        <v>10</v>
      </c>
      <c r="Y27" s="12"/>
      <c r="Z27" s="12"/>
      <c r="AA27" s="12"/>
      <c r="AB27" s="14"/>
      <c r="AC27" s="12"/>
      <c r="AD27" s="12"/>
      <c r="AE27" s="12"/>
      <c r="AF27" s="12"/>
      <c r="AG27" s="12"/>
      <c r="AH27" s="12"/>
      <c r="AI27" s="12"/>
      <c r="AJ27" s="22">
        <v>10</v>
      </c>
      <c r="AK27" s="26">
        <v>45</v>
      </c>
    </row>
    <row r="28" spans="1:37" s="8" customFormat="1" ht="16.5" customHeight="1">
      <c r="A28" s="15" t="s">
        <v>127</v>
      </c>
      <c r="B28" s="16" t="s">
        <v>128</v>
      </c>
      <c r="C28" s="17" t="s">
        <v>64</v>
      </c>
      <c r="D28" s="12">
        <v>35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>
        <v>10</v>
      </c>
      <c r="Y28" s="12"/>
      <c r="Z28" s="12"/>
      <c r="AA28" s="12"/>
      <c r="AB28" s="14"/>
      <c r="AC28" s="12"/>
      <c r="AD28" s="12"/>
      <c r="AE28" s="12"/>
      <c r="AF28" s="12"/>
      <c r="AG28" s="12"/>
      <c r="AH28" s="12"/>
      <c r="AI28" s="12"/>
      <c r="AJ28" s="22">
        <v>10</v>
      </c>
      <c r="AK28" s="26">
        <v>45</v>
      </c>
    </row>
    <row r="29" spans="1:37" s="8" customFormat="1" ht="16.5" customHeight="1">
      <c r="A29" s="15" t="s">
        <v>129</v>
      </c>
      <c r="B29" s="16" t="s">
        <v>130</v>
      </c>
      <c r="C29" s="17" t="s">
        <v>64</v>
      </c>
      <c r="D29" s="12">
        <v>35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>
        <v>10</v>
      </c>
      <c r="Y29" s="12"/>
      <c r="Z29" s="12"/>
      <c r="AA29" s="12"/>
      <c r="AB29" s="14"/>
      <c r="AC29" s="12"/>
      <c r="AD29" s="12"/>
      <c r="AE29" s="12"/>
      <c r="AF29" s="12"/>
      <c r="AG29" s="12"/>
      <c r="AH29" s="12"/>
      <c r="AI29" s="12"/>
      <c r="AJ29" s="22">
        <v>10</v>
      </c>
      <c r="AK29" s="26">
        <v>45</v>
      </c>
    </row>
    <row r="30" spans="1:37" s="8" customFormat="1" ht="16.5" customHeight="1">
      <c r="A30" s="15" t="s">
        <v>131</v>
      </c>
      <c r="B30" s="16" t="s">
        <v>132</v>
      </c>
      <c r="C30" s="17" t="s">
        <v>56</v>
      </c>
      <c r="D30" s="12">
        <v>35</v>
      </c>
      <c r="E30" s="12"/>
      <c r="F30" s="12"/>
      <c r="G30" s="12">
        <v>0</v>
      </c>
      <c r="H30" s="12"/>
      <c r="I30" s="12"/>
      <c r="J30" s="12">
        <v>0</v>
      </c>
      <c r="K30" s="12"/>
      <c r="L30" s="12"/>
      <c r="M30" s="12"/>
      <c r="N30" s="12">
        <v>0</v>
      </c>
      <c r="O30" s="12"/>
      <c r="P30" s="12"/>
      <c r="Q30" s="12">
        <v>0</v>
      </c>
      <c r="R30" s="12"/>
      <c r="S30" s="12"/>
      <c r="T30" s="12">
        <v>0</v>
      </c>
      <c r="U30" s="12">
        <v>0</v>
      </c>
      <c r="V30" s="12"/>
      <c r="W30" s="12"/>
      <c r="X30" s="12">
        <v>10</v>
      </c>
      <c r="Y30" s="12"/>
      <c r="Z30" s="12"/>
      <c r="AA30" s="12"/>
      <c r="AB30" s="14"/>
      <c r="AC30" s="12"/>
      <c r="AD30" s="12"/>
      <c r="AE30" s="12"/>
      <c r="AF30" s="12"/>
      <c r="AG30" s="12"/>
      <c r="AH30" s="12"/>
      <c r="AI30" s="12"/>
      <c r="AJ30" s="22">
        <v>10</v>
      </c>
      <c r="AK30" s="26">
        <v>45</v>
      </c>
    </row>
    <row r="31" spans="1:37" s="8" customFormat="1" ht="16.5" customHeight="1">
      <c r="A31" s="15" t="s">
        <v>133</v>
      </c>
      <c r="B31" s="16" t="s">
        <v>872</v>
      </c>
      <c r="C31" s="17" t="s">
        <v>126</v>
      </c>
      <c r="D31" s="12">
        <v>35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>
        <v>10</v>
      </c>
      <c r="Y31" s="12"/>
      <c r="Z31" s="12"/>
      <c r="AA31" s="12"/>
      <c r="AB31" s="14"/>
      <c r="AC31" s="12"/>
      <c r="AD31" s="12"/>
      <c r="AE31" s="12"/>
      <c r="AF31" s="12"/>
      <c r="AG31" s="12"/>
      <c r="AH31" s="12"/>
      <c r="AI31" s="12"/>
      <c r="AJ31" s="22">
        <v>10</v>
      </c>
      <c r="AK31" s="26">
        <v>45</v>
      </c>
    </row>
    <row r="32" spans="1:37" s="8" customFormat="1" ht="16.5" customHeight="1">
      <c r="A32" s="15" t="s">
        <v>134</v>
      </c>
      <c r="B32" s="16" t="s">
        <v>135</v>
      </c>
      <c r="C32" s="17" t="s">
        <v>56</v>
      </c>
      <c r="D32" s="12">
        <v>35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>
        <v>10</v>
      </c>
      <c r="Y32" s="12"/>
      <c r="Z32" s="12"/>
      <c r="AA32" s="12"/>
      <c r="AB32" s="14"/>
      <c r="AC32" s="12"/>
      <c r="AD32" s="12"/>
      <c r="AE32" s="12"/>
      <c r="AF32" s="12"/>
      <c r="AG32" s="12"/>
      <c r="AH32" s="12"/>
      <c r="AI32" s="12"/>
      <c r="AJ32" s="22">
        <v>10</v>
      </c>
      <c r="AK32" s="26">
        <v>45</v>
      </c>
    </row>
    <row r="33" spans="1:37" s="8" customFormat="1" ht="16.5" customHeight="1">
      <c r="A33" s="94" t="s">
        <v>895</v>
      </c>
      <c r="B33" s="94"/>
      <c r="C33" s="94"/>
      <c r="D33" s="94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4"/>
      <c r="AC33" s="12"/>
      <c r="AD33" s="12"/>
      <c r="AE33" s="12"/>
      <c r="AF33" s="12"/>
      <c r="AG33" s="12"/>
      <c r="AH33" s="12"/>
      <c r="AI33" s="12"/>
      <c r="AJ33" s="22"/>
      <c r="AK33" s="26"/>
    </row>
    <row r="34" spans="1:37" s="8" customFormat="1" ht="16.5" customHeight="1">
      <c r="A34" s="15" t="s">
        <v>136</v>
      </c>
      <c r="B34" s="16" t="s">
        <v>137</v>
      </c>
      <c r="C34" s="17" t="s">
        <v>138</v>
      </c>
      <c r="D34" s="12">
        <v>35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 t="s">
        <v>139</v>
      </c>
      <c r="S34" s="12"/>
      <c r="T34" s="12">
        <v>2.5</v>
      </c>
      <c r="U34" s="12">
        <v>2.5</v>
      </c>
      <c r="V34" s="12"/>
      <c r="W34" s="12"/>
      <c r="X34" s="12">
        <v>10</v>
      </c>
      <c r="Y34" s="12"/>
      <c r="Z34" s="12"/>
      <c r="AA34" s="12"/>
      <c r="AB34" s="14"/>
      <c r="AC34" s="12"/>
      <c r="AD34" s="12"/>
      <c r="AE34" s="12"/>
      <c r="AF34" s="12"/>
      <c r="AG34" s="12"/>
      <c r="AH34" s="12"/>
      <c r="AI34" s="12"/>
      <c r="AJ34" s="22">
        <v>10</v>
      </c>
      <c r="AK34" s="26">
        <v>47.5</v>
      </c>
    </row>
    <row r="35" spans="1:37" s="8" customFormat="1" ht="16.5" customHeight="1">
      <c r="A35" s="15" t="s">
        <v>140</v>
      </c>
      <c r="B35" s="16" t="s">
        <v>141</v>
      </c>
      <c r="C35" s="17" t="s">
        <v>138</v>
      </c>
      <c r="D35" s="12">
        <v>35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 t="s">
        <v>142</v>
      </c>
      <c r="S35" s="12"/>
      <c r="T35" s="12"/>
      <c r="U35" s="12">
        <v>3</v>
      </c>
      <c r="V35" s="12"/>
      <c r="W35" s="12"/>
      <c r="X35" s="12">
        <v>10</v>
      </c>
      <c r="Y35" s="12"/>
      <c r="Z35" s="12"/>
      <c r="AA35" s="12"/>
      <c r="AB35" s="14"/>
      <c r="AC35" s="12"/>
      <c r="AD35" s="12"/>
      <c r="AE35" s="12"/>
      <c r="AF35" s="12"/>
      <c r="AG35" s="12"/>
      <c r="AH35" s="12"/>
      <c r="AI35" s="12"/>
      <c r="AJ35" s="22">
        <v>13</v>
      </c>
      <c r="AK35" s="26">
        <v>48</v>
      </c>
    </row>
    <row r="36" spans="1:37" s="8" customFormat="1" ht="16.5" customHeight="1">
      <c r="A36" s="15" t="s">
        <v>143</v>
      </c>
      <c r="B36" s="16" t="s">
        <v>144</v>
      </c>
      <c r="C36" s="17" t="s">
        <v>145</v>
      </c>
      <c r="D36" s="12">
        <v>35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 t="s">
        <v>146</v>
      </c>
      <c r="P36" s="12"/>
      <c r="Q36" s="12">
        <v>2.5</v>
      </c>
      <c r="R36" s="12"/>
      <c r="S36" s="12"/>
      <c r="T36" s="12"/>
      <c r="U36" s="12">
        <v>2.5</v>
      </c>
      <c r="V36" s="12"/>
      <c r="W36" s="12"/>
      <c r="X36" s="12">
        <v>10</v>
      </c>
      <c r="Y36" s="12" t="s">
        <v>147</v>
      </c>
      <c r="Z36" s="12"/>
      <c r="AA36" s="12">
        <v>1</v>
      </c>
      <c r="AB36" s="14"/>
      <c r="AC36" s="12"/>
      <c r="AD36" s="12"/>
      <c r="AE36" s="12" t="s">
        <v>148</v>
      </c>
      <c r="AF36" s="12">
        <v>3</v>
      </c>
      <c r="AG36" s="12"/>
      <c r="AH36" s="12"/>
      <c r="AI36" s="12"/>
      <c r="AJ36" s="22">
        <v>14</v>
      </c>
      <c r="AK36" s="26">
        <v>51.5</v>
      </c>
    </row>
    <row r="37" spans="1:37" s="8" customFormat="1" ht="16.5" customHeight="1">
      <c r="A37" s="15" t="s">
        <v>149</v>
      </c>
      <c r="B37" s="16" t="s">
        <v>150</v>
      </c>
      <c r="C37" s="17" t="s">
        <v>138</v>
      </c>
      <c r="D37" s="12">
        <v>35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 t="s">
        <v>151</v>
      </c>
      <c r="P37" s="12"/>
      <c r="Q37" s="12">
        <v>3.5</v>
      </c>
      <c r="R37" s="12"/>
      <c r="S37" s="12"/>
      <c r="T37" s="12"/>
      <c r="U37" s="12"/>
      <c r="V37" s="12"/>
      <c r="W37" s="12"/>
      <c r="X37" s="12">
        <v>10</v>
      </c>
      <c r="Y37" s="12"/>
      <c r="Z37" s="12"/>
      <c r="AA37" s="12"/>
      <c r="AB37" s="14" t="s">
        <v>152</v>
      </c>
      <c r="AC37" s="12"/>
      <c r="AD37" s="12">
        <v>0.5</v>
      </c>
      <c r="AE37" s="12"/>
      <c r="AF37" s="12"/>
      <c r="AG37" s="12"/>
      <c r="AH37" s="12"/>
      <c r="AI37" s="12"/>
      <c r="AJ37" s="22">
        <v>14</v>
      </c>
      <c r="AK37" s="26">
        <v>49</v>
      </c>
    </row>
    <row r="38" spans="1:37" s="8" customFormat="1" ht="16.5" customHeight="1">
      <c r="A38" s="15" t="s">
        <v>153</v>
      </c>
      <c r="B38" s="16" t="s">
        <v>154</v>
      </c>
      <c r="C38" s="17" t="s">
        <v>138</v>
      </c>
      <c r="D38" s="12">
        <v>35</v>
      </c>
      <c r="E38" s="12" t="s">
        <v>155</v>
      </c>
      <c r="F38" s="12"/>
      <c r="G38" s="12">
        <v>0.5</v>
      </c>
      <c r="H38" s="12"/>
      <c r="I38" s="12"/>
      <c r="J38" s="12"/>
      <c r="K38" s="12"/>
      <c r="L38" s="12"/>
      <c r="M38" s="12"/>
      <c r="N38" s="12"/>
      <c r="O38" s="12" t="s">
        <v>156</v>
      </c>
      <c r="P38" s="12" t="s">
        <v>157</v>
      </c>
      <c r="Q38" s="12">
        <v>0.5</v>
      </c>
      <c r="R38" s="12"/>
      <c r="S38" s="12"/>
      <c r="T38" s="12"/>
      <c r="U38" s="12">
        <v>1</v>
      </c>
      <c r="V38" s="12"/>
      <c r="W38" s="12"/>
      <c r="X38" s="12">
        <v>10</v>
      </c>
      <c r="Y38" s="12"/>
      <c r="Z38" s="12"/>
      <c r="AA38" s="12"/>
      <c r="AB38" s="14"/>
      <c r="AC38" s="12"/>
      <c r="AD38" s="12"/>
      <c r="AE38" s="12"/>
      <c r="AF38" s="12"/>
      <c r="AG38" s="12"/>
      <c r="AH38" s="12"/>
      <c r="AI38" s="12"/>
      <c r="AJ38" s="22">
        <v>11</v>
      </c>
      <c r="AK38" s="26">
        <v>46</v>
      </c>
    </row>
    <row r="39" spans="1:37" s="8" customFormat="1" ht="16.5" customHeight="1">
      <c r="A39" s="15" t="s">
        <v>158</v>
      </c>
      <c r="B39" s="16" t="s">
        <v>159</v>
      </c>
      <c r="C39" s="17" t="s">
        <v>145</v>
      </c>
      <c r="D39" s="12">
        <v>35</v>
      </c>
      <c r="E39" s="12"/>
      <c r="F39" s="12"/>
      <c r="G39" s="12"/>
      <c r="H39" s="12"/>
      <c r="I39" s="12"/>
      <c r="J39" s="12"/>
      <c r="K39" s="12" t="s">
        <v>160</v>
      </c>
      <c r="L39" s="12" t="s">
        <v>161</v>
      </c>
      <c r="M39" s="12" t="s">
        <v>162</v>
      </c>
      <c r="N39" s="12">
        <v>0.5</v>
      </c>
      <c r="O39" s="12" t="s">
        <v>163</v>
      </c>
      <c r="P39" s="12"/>
      <c r="Q39" s="12">
        <v>3</v>
      </c>
      <c r="R39" s="12" t="s">
        <v>164</v>
      </c>
      <c r="S39" s="12" t="s">
        <v>165</v>
      </c>
      <c r="T39" s="12">
        <v>1</v>
      </c>
      <c r="U39" s="12">
        <v>4.5</v>
      </c>
      <c r="V39" s="12"/>
      <c r="W39" s="12"/>
      <c r="X39" s="12">
        <v>10</v>
      </c>
      <c r="Y39" s="12"/>
      <c r="Z39" s="12"/>
      <c r="AA39" s="12"/>
      <c r="AB39" s="14" t="s">
        <v>166</v>
      </c>
      <c r="AC39" s="12"/>
      <c r="AD39" s="12">
        <v>0.5</v>
      </c>
      <c r="AE39" s="12" t="s">
        <v>167</v>
      </c>
      <c r="AF39" s="12">
        <v>3</v>
      </c>
      <c r="AG39" s="12" t="s">
        <v>168</v>
      </c>
      <c r="AH39" s="12"/>
      <c r="AI39" s="12">
        <v>1</v>
      </c>
      <c r="AJ39" s="22">
        <v>14.5</v>
      </c>
      <c r="AK39" s="26">
        <v>54</v>
      </c>
    </row>
    <row r="40" spans="1:37" s="8" customFormat="1" ht="16.5" customHeight="1">
      <c r="A40" s="15" t="s">
        <v>169</v>
      </c>
      <c r="B40" s="16" t="s">
        <v>170</v>
      </c>
      <c r="C40" s="17" t="s">
        <v>171</v>
      </c>
      <c r="D40" s="12">
        <v>35</v>
      </c>
      <c r="E40" s="12" t="s">
        <v>172</v>
      </c>
      <c r="F40" s="12">
        <v>2018.7</v>
      </c>
      <c r="G40" s="12">
        <v>0.8</v>
      </c>
      <c r="H40" s="12"/>
      <c r="I40" s="12"/>
      <c r="J40" s="12"/>
      <c r="K40" s="12"/>
      <c r="L40" s="12"/>
      <c r="M40" s="12"/>
      <c r="N40" s="12"/>
      <c r="O40" s="12" t="s">
        <v>173</v>
      </c>
      <c r="P40" s="12"/>
      <c r="Q40" s="12">
        <v>2</v>
      </c>
      <c r="R40" s="12"/>
      <c r="S40" s="12"/>
      <c r="T40" s="12"/>
      <c r="U40" s="12">
        <v>2.8</v>
      </c>
      <c r="V40" s="12"/>
      <c r="W40" s="12"/>
      <c r="X40" s="12">
        <v>10</v>
      </c>
      <c r="Y40" s="12"/>
      <c r="Z40" s="12"/>
      <c r="AA40" s="12"/>
      <c r="AB40" s="14" t="s">
        <v>174</v>
      </c>
      <c r="AC40" s="12"/>
      <c r="AD40" s="12">
        <v>0.5</v>
      </c>
      <c r="AE40" s="12" t="s">
        <v>175</v>
      </c>
      <c r="AF40" s="12">
        <v>3</v>
      </c>
      <c r="AG40" s="12" t="s">
        <v>176</v>
      </c>
      <c r="AH40" s="12"/>
      <c r="AI40" s="12">
        <v>2</v>
      </c>
      <c r="AJ40" s="22">
        <v>15.5</v>
      </c>
      <c r="AK40" s="26">
        <v>53.3</v>
      </c>
    </row>
    <row r="41" spans="1:37" s="8" customFormat="1" ht="16.5" customHeight="1">
      <c r="A41" s="15" t="s">
        <v>177</v>
      </c>
      <c r="B41" s="16" t="s">
        <v>178</v>
      </c>
      <c r="C41" s="17" t="s">
        <v>138</v>
      </c>
      <c r="D41" s="12">
        <v>35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 t="s">
        <v>179</v>
      </c>
      <c r="S41" s="12"/>
      <c r="T41" s="12"/>
      <c r="U41" s="12"/>
      <c r="V41" s="12"/>
      <c r="W41" s="12"/>
      <c r="X41" s="12">
        <v>10</v>
      </c>
      <c r="Y41" s="12"/>
      <c r="Z41" s="12"/>
      <c r="AA41" s="12"/>
      <c r="AB41" s="14"/>
      <c r="AC41" s="12"/>
      <c r="AD41" s="12"/>
      <c r="AE41" s="12"/>
      <c r="AF41" s="12"/>
      <c r="AG41" s="12"/>
      <c r="AH41" s="12"/>
      <c r="AI41" s="12"/>
      <c r="AJ41" s="22">
        <v>10.5</v>
      </c>
      <c r="AK41" s="26">
        <v>45.5</v>
      </c>
    </row>
    <row r="42" spans="1:37" s="8" customFormat="1" ht="16.5" customHeight="1">
      <c r="A42" s="15" t="s">
        <v>180</v>
      </c>
      <c r="B42" s="16" t="s">
        <v>181</v>
      </c>
      <c r="C42" s="17" t="s">
        <v>145</v>
      </c>
      <c r="D42" s="12">
        <v>35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>
        <v>10</v>
      </c>
      <c r="V42" s="12"/>
      <c r="W42" s="12"/>
      <c r="X42" s="12">
        <v>10</v>
      </c>
      <c r="Y42" s="12"/>
      <c r="Z42" s="12"/>
      <c r="AA42" s="12"/>
      <c r="AB42" s="14"/>
      <c r="AC42" s="12"/>
      <c r="AD42" s="12"/>
      <c r="AE42" s="12" t="s">
        <v>182</v>
      </c>
      <c r="AF42" s="12">
        <v>2</v>
      </c>
      <c r="AG42" s="12"/>
      <c r="AH42" s="12"/>
      <c r="AI42" s="12"/>
      <c r="AJ42" s="22">
        <v>12</v>
      </c>
      <c r="AK42" s="26">
        <v>47</v>
      </c>
    </row>
    <row r="43" spans="1:37" s="8" customFormat="1" ht="16.5" customHeight="1">
      <c r="A43" s="15" t="s">
        <v>183</v>
      </c>
      <c r="B43" s="16" t="s">
        <v>184</v>
      </c>
      <c r="C43" s="17" t="s">
        <v>171</v>
      </c>
      <c r="D43" s="12">
        <v>35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>
        <v>10</v>
      </c>
      <c r="Y43" s="12"/>
      <c r="Z43" s="12"/>
      <c r="AA43" s="12"/>
      <c r="AB43" s="14"/>
      <c r="AC43" s="12"/>
      <c r="AD43" s="12"/>
      <c r="AE43" s="12"/>
      <c r="AF43" s="12"/>
      <c r="AG43" s="12"/>
      <c r="AH43" s="12"/>
      <c r="AI43" s="12"/>
      <c r="AJ43" s="22">
        <v>10</v>
      </c>
      <c r="AK43" s="26">
        <v>45</v>
      </c>
    </row>
    <row r="44" spans="1:37" s="9" customFormat="1" ht="16.5" customHeight="1">
      <c r="A44" s="15" t="s">
        <v>185</v>
      </c>
      <c r="B44" s="16" t="s">
        <v>186</v>
      </c>
      <c r="C44" s="17" t="s">
        <v>145</v>
      </c>
      <c r="D44" s="12">
        <v>35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 t="s">
        <v>187</v>
      </c>
      <c r="P44" s="12"/>
      <c r="Q44" s="12">
        <v>0.5</v>
      </c>
      <c r="R44" s="12"/>
      <c r="S44" s="12"/>
      <c r="T44" s="12"/>
      <c r="U44" s="12">
        <v>0.5</v>
      </c>
      <c r="V44" s="12"/>
      <c r="W44" s="12"/>
      <c r="X44" s="12">
        <v>10</v>
      </c>
      <c r="Y44" s="12"/>
      <c r="Z44" s="12"/>
      <c r="AA44" s="12"/>
      <c r="AB44" s="14"/>
      <c r="AC44" s="12"/>
      <c r="AD44" s="12"/>
      <c r="AE44" s="12"/>
      <c r="AF44" s="12"/>
      <c r="AG44" s="12"/>
      <c r="AH44" s="12"/>
      <c r="AI44" s="12"/>
      <c r="AJ44" s="22">
        <v>10.5</v>
      </c>
      <c r="AK44" s="26">
        <v>45.5</v>
      </c>
    </row>
    <row r="45" spans="1:37" s="8" customFormat="1" ht="16.5" customHeight="1">
      <c r="A45" s="15" t="s">
        <v>188</v>
      </c>
      <c r="B45" s="16" t="s">
        <v>189</v>
      </c>
      <c r="C45" s="17" t="s">
        <v>190</v>
      </c>
      <c r="D45" s="12">
        <v>35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 t="s">
        <v>191</v>
      </c>
      <c r="P45" s="12"/>
      <c r="Q45" s="12">
        <v>0.5</v>
      </c>
      <c r="R45" s="12"/>
      <c r="S45" s="12"/>
      <c r="T45" s="12"/>
      <c r="U45" s="12"/>
      <c r="V45" s="12"/>
      <c r="W45" s="12"/>
      <c r="X45" s="12">
        <v>10</v>
      </c>
      <c r="Y45" s="12"/>
      <c r="Z45" s="12"/>
      <c r="AA45" s="12"/>
      <c r="AB45" s="14"/>
      <c r="AC45" s="12"/>
      <c r="AD45" s="12"/>
      <c r="AE45" s="12"/>
      <c r="AF45" s="12"/>
      <c r="AG45" s="12"/>
      <c r="AH45" s="12"/>
      <c r="AI45" s="12"/>
      <c r="AJ45" s="22">
        <v>10.5</v>
      </c>
      <c r="AK45" s="26">
        <v>45.5</v>
      </c>
    </row>
    <row r="46" spans="1:37" s="8" customFormat="1" ht="16.5" customHeight="1">
      <c r="A46" s="15" t="s">
        <v>192</v>
      </c>
      <c r="B46" s="16" t="s">
        <v>193</v>
      </c>
      <c r="C46" s="17" t="s">
        <v>194</v>
      </c>
      <c r="D46" s="12">
        <v>35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>
        <v>10</v>
      </c>
      <c r="Y46" s="12"/>
      <c r="Z46" s="12"/>
      <c r="AA46" s="12"/>
      <c r="AB46" s="14"/>
      <c r="AC46" s="12"/>
      <c r="AD46" s="12"/>
      <c r="AE46" s="12"/>
      <c r="AF46" s="12"/>
      <c r="AG46" s="12"/>
      <c r="AH46" s="12"/>
      <c r="AI46" s="12"/>
      <c r="AJ46" s="22">
        <v>10</v>
      </c>
      <c r="AK46" s="26">
        <v>45</v>
      </c>
    </row>
    <row r="47" spans="1:37" s="8" customFormat="1" ht="16.5" customHeight="1">
      <c r="A47" s="15" t="s">
        <v>195</v>
      </c>
      <c r="B47" s="16" t="s">
        <v>196</v>
      </c>
      <c r="C47" s="17" t="s">
        <v>171</v>
      </c>
      <c r="D47" s="12">
        <v>35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 t="s">
        <v>197</v>
      </c>
      <c r="P47" s="12"/>
      <c r="Q47" s="12">
        <v>1</v>
      </c>
      <c r="R47" s="12"/>
      <c r="S47" s="12"/>
      <c r="T47" s="12"/>
      <c r="U47" s="12"/>
      <c r="V47" s="12"/>
      <c r="W47" s="12"/>
      <c r="X47" s="12">
        <v>10</v>
      </c>
      <c r="Y47" s="12"/>
      <c r="Z47" s="12"/>
      <c r="AA47" s="12"/>
      <c r="AB47" s="14"/>
      <c r="AC47" s="12"/>
      <c r="AD47" s="12"/>
      <c r="AE47" s="12"/>
      <c r="AF47" s="12"/>
      <c r="AG47" s="12"/>
      <c r="AH47" s="12"/>
      <c r="AI47" s="12"/>
      <c r="AJ47" s="22">
        <v>11</v>
      </c>
      <c r="AK47" s="26">
        <v>46</v>
      </c>
    </row>
    <row r="48" spans="1:37" s="8" customFormat="1" ht="16.5" customHeight="1">
      <c r="A48" s="15" t="s">
        <v>198</v>
      </c>
      <c r="B48" s="16" t="s">
        <v>199</v>
      </c>
      <c r="C48" s="17" t="s">
        <v>145</v>
      </c>
      <c r="D48" s="12">
        <v>35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>
        <v>0</v>
      </c>
      <c r="V48" s="12"/>
      <c r="W48" s="12"/>
      <c r="X48" s="12">
        <v>10</v>
      </c>
      <c r="Y48" s="12"/>
      <c r="Z48" s="12"/>
      <c r="AA48" s="12"/>
      <c r="AB48" s="14"/>
      <c r="AC48" s="12"/>
      <c r="AD48" s="12"/>
      <c r="AE48" s="12" t="s">
        <v>200</v>
      </c>
      <c r="AF48" s="12">
        <v>2</v>
      </c>
      <c r="AG48" s="12"/>
      <c r="AH48" s="12"/>
      <c r="AI48" s="12"/>
      <c r="AJ48" s="22">
        <v>13</v>
      </c>
      <c r="AK48" s="26">
        <v>47</v>
      </c>
    </row>
    <row r="49" spans="1:38" s="8" customFormat="1" ht="16.5" customHeight="1">
      <c r="A49" s="15" t="s">
        <v>201</v>
      </c>
      <c r="B49" s="16" t="s">
        <v>202</v>
      </c>
      <c r="C49" s="17" t="s">
        <v>145</v>
      </c>
      <c r="D49" s="12">
        <v>35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 t="s">
        <v>203</v>
      </c>
      <c r="P49" s="12"/>
      <c r="Q49" s="12">
        <v>1</v>
      </c>
      <c r="R49" s="12"/>
      <c r="S49" s="12"/>
      <c r="T49" s="12"/>
      <c r="U49" s="12"/>
      <c r="V49" s="12"/>
      <c r="W49" s="12"/>
      <c r="X49" s="12">
        <v>10</v>
      </c>
      <c r="Y49" s="12"/>
      <c r="Z49" s="12"/>
      <c r="AA49" s="12"/>
      <c r="AB49" s="14"/>
      <c r="AC49" s="12"/>
      <c r="AD49" s="12"/>
      <c r="AE49" s="12" t="s">
        <v>204</v>
      </c>
      <c r="AF49" s="12">
        <v>2</v>
      </c>
      <c r="AG49" s="12"/>
      <c r="AH49" s="12"/>
      <c r="AI49" s="12"/>
      <c r="AJ49" s="22">
        <v>13</v>
      </c>
      <c r="AK49" s="26">
        <v>48</v>
      </c>
    </row>
    <row r="50" spans="1:38" s="8" customFormat="1" ht="16.5" customHeight="1">
      <c r="A50" s="15" t="s">
        <v>205</v>
      </c>
      <c r="B50" s="16" t="s">
        <v>871</v>
      </c>
      <c r="C50" s="17" t="s">
        <v>145</v>
      </c>
      <c r="D50" s="12">
        <v>35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>
        <v>10</v>
      </c>
      <c r="Y50" s="12"/>
      <c r="Z50" s="12"/>
      <c r="AA50" s="12"/>
      <c r="AB50" s="14"/>
      <c r="AC50" s="12"/>
      <c r="AD50" s="12"/>
      <c r="AE50" s="12"/>
      <c r="AF50" s="12"/>
      <c r="AG50" s="12"/>
      <c r="AH50" s="12"/>
      <c r="AI50" s="12"/>
      <c r="AJ50" s="22">
        <v>10</v>
      </c>
      <c r="AK50" s="26">
        <v>45</v>
      </c>
    </row>
    <row r="51" spans="1:38" s="8" customFormat="1" ht="16.5" customHeight="1">
      <c r="A51" s="15" t="s">
        <v>206</v>
      </c>
      <c r="B51" s="16" t="s">
        <v>207</v>
      </c>
      <c r="C51" s="17" t="s">
        <v>208</v>
      </c>
      <c r="D51" s="12">
        <v>35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>
        <v>10</v>
      </c>
      <c r="Y51" s="12"/>
      <c r="Z51" s="12"/>
      <c r="AA51" s="12"/>
      <c r="AB51" s="14"/>
      <c r="AC51" s="12"/>
      <c r="AD51" s="12"/>
      <c r="AE51" s="12"/>
      <c r="AF51" s="12"/>
      <c r="AG51" s="12"/>
      <c r="AH51" s="12"/>
      <c r="AI51" s="12"/>
      <c r="AJ51" s="22">
        <v>10</v>
      </c>
      <c r="AK51" s="26">
        <v>45</v>
      </c>
    </row>
    <row r="52" spans="1:38" s="52" customFormat="1" ht="16.5" customHeight="1">
      <c r="A52" s="28" t="s">
        <v>209</v>
      </c>
      <c r="B52" s="29" t="s">
        <v>210</v>
      </c>
      <c r="C52" s="30" t="s">
        <v>211</v>
      </c>
      <c r="D52" s="31">
        <v>35</v>
      </c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>
        <v>10</v>
      </c>
      <c r="Y52" s="31"/>
      <c r="Z52" s="31"/>
      <c r="AA52" s="31"/>
      <c r="AB52" s="32"/>
      <c r="AC52" s="31"/>
      <c r="AD52" s="31"/>
      <c r="AE52" s="31" t="s">
        <v>212</v>
      </c>
      <c r="AF52" s="31">
        <v>2</v>
      </c>
      <c r="AG52" s="31"/>
      <c r="AH52" s="31"/>
      <c r="AI52" s="31"/>
      <c r="AJ52" s="33">
        <v>12</v>
      </c>
      <c r="AK52" s="34">
        <v>47</v>
      </c>
    </row>
    <row r="53" spans="1:38" s="8" customFormat="1" ht="16.5" customHeight="1">
      <c r="A53" s="15" t="s">
        <v>213</v>
      </c>
      <c r="B53" s="16" t="s">
        <v>214</v>
      </c>
      <c r="C53" s="17" t="s">
        <v>145</v>
      </c>
      <c r="D53" s="12">
        <v>35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 t="s">
        <v>215</v>
      </c>
      <c r="P53" s="12" t="s">
        <v>216</v>
      </c>
      <c r="Q53" s="12">
        <v>4</v>
      </c>
      <c r="R53" s="12"/>
      <c r="S53" s="12"/>
      <c r="T53" s="12"/>
      <c r="U53" s="12">
        <v>4</v>
      </c>
      <c r="V53" s="12"/>
      <c r="W53" s="12"/>
      <c r="X53" s="12">
        <v>10</v>
      </c>
      <c r="Y53" s="12"/>
      <c r="Z53" s="12"/>
      <c r="AA53" s="12"/>
      <c r="AB53" s="14"/>
      <c r="AC53" s="12"/>
      <c r="AD53" s="12"/>
      <c r="AE53" s="12" t="s">
        <v>217</v>
      </c>
      <c r="AF53" s="12">
        <v>3</v>
      </c>
      <c r="AG53" s="12" t="s">
        <v>218</v>
      </c>
      <c r="AH53" s="12" t="s">
        <v>219</v>
      </c>
      <c r="AI53" s="12">
        <v>1</v>
      </c>
      <c r="AJ53" s="22">
        <v>14</v>
      </c>
      <c r="AK53" s="26">
        <v>53</v>
      </c>
    </row>
    <row r="54" spans="1:38" s="8" customFormat="1" ht="16.5" customHeight="1">
      <c r="A54" s="15" t="s">
        <v>220</v>
      </c>
      <c r="B54" s="16" t="s">
        <v>221</v>
      </c>
      <c r="C54" s="17" t="s">
        <v>194</v>
      </c>
      <c r="D54" s="12">
        <v>35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>
        <v>10</v>
      </c>
      <c r="Y54" s="12"/>
      <c r="Z54" s="12"/>
      <c r="AA54" s="12"/>
      <c r="AB54" s="14"/>
      <c r="AC54" s="12"/>
      <c r="AD54" s="12"/>
      <c r="AE54" s="12"/>
      <c r="AF54" s="12"/>
      <c r="AG54" s="12"/>
      <c r="AH54" s="12"/>
      <c r="AI54" s="12"/>
      <c r="AJ54" s="22">
        <v>10</v>
      </c>
      <c r="AK54" s="26">
        <v>45</v>
      </c>
    </row>
    <row r="55" spans="1:38" s="8" customFormat="1" ht="16.5" customHeight="1">
      <c r="A55" s="15" t="s">
        <v>222</v>
      </c>
      <c r="B55" s="16" t="s">
        <v>223</v>
      </c>
      <c r="C55" s="17" t="s">
        <v>224</v>
      </c>
      <c r="D55" s="12">
        <v>35</v>
      </c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4"/>
      <c r="AC55" s="12"/>
      <c r="AD55" s="12"/>
      <c r="AE55" s="12"/>
      <c r="AF55" s="12"/>
      <c r="AG55" s="12"/>
      <c r="AH55" s="12"/>
      <c r="AI55" s="12"/>
      <c r="AJ55" s="22">
        <v>10</v>
      </c>
      <c r="AK55" s="26">
        <v>45</v>
      </c>
    </row>
    <row r="56" spans="1:38" s="8" customFormat="1" ht="16.5" customHeight="1">
      <c r="A56" s="15" t="s">
        <v>225</v>
      </c>
      <c r="B56" s="16" t="s">
        <v>186</v>
      </c>
      <c r="C56" s="17" t="s">
        <v>145</v>
      </c>
      <c r="D56" s="12">
        <v>35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>
        <v>0</v>
      </c>
      <c r="V56" s="12"/>
      <c r="W56" s="12"/>
      <c r="X56" s="12">
        <v>10</v>
      </c>
      <c r="Y56" s="12"/>
      <c r="Z56" s="12"/>
      <c r="AA56" s="12"/>
      <c r="AB56" s="14" t="s">
        <v>226</v>
      </c>
      <c r="AC56" s="12"/>
      <c r="AD56" s="12">
        <v>1</v>
      </c>
      <c r="AE56" s="12" t="s">
        <v>182</v>
      </c>
      <c r="AF56" s="12">
        <v>2</v>
      </c>
      <c r="AG56" s="12" t="s">
        <v>227</v>
      </c>
      <c r="AH56" s="12" t="s">
        <v>228</v>
      </c>
      <c r="AI56" s="12">
        <v>1</v>
      </c>
      <c r="AJ56" s="22">
        <v>14</v>
      </c>
      <c r="AK56" s="26">
        <v>49</v>
      </c>
    </row>
    <row r="57" spans="1:38" s="8" customFormat="1" ht="16.5" customHeight="1">
      <c r="A57" s="15" t="s">
        <v>229</v>
      </c>
      <c r="B57" s="16" t="s">
        <v>230</v>
      </c>
      <c r="C57" s="17" t="s">
        <v>171</v>
      </c>
      <c r="D57" s="12">
        <v>35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>
        <v>10</v>
      </c>
      <c r="Y57" s="12"/>
      <c r="Z57" s="12"/>
      <c r="AA57" s="12"/>
      <c r="AB57" s="14"/>
      <c r="AC57" s="12"/>
      <c r="AD57" s="12"/>
      <c r="AE57" s="12" t="s">
        <v>231</v>
      </c>
      <c r="AF57" s="12">
        <v>3</v>
      </c>
      <c r="AG57" s="12"/>
      <c r="AH57" s="12"/>
      <c r="AI57" s="12"/>
      <c r="AJ57" s="22">
        <v>13</v>
      </c>
      <c r="AK57" s="26">
        <v>48</v>
      </c>
    </row>
    <row r="58" spans="1:38" s="8" customFormat="1" ht="16.5" customHeight="1">
      <c r="A58" s="15" t="s">
        <v>232</v>
      </c>
      <c r="B58" s="16" t="s">
        <v>233</v>
      </c>
      <c r="C58" s="17" t="s">
        <v>171</v>
      </c>
      <c r="D58" s="12">
        <v>35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 t="s">
        <v>234</v>
      </c>
      <c r="P58" s="12"/>
      <c r="Q58" s="12">
        <v>2</v>
      </c>
      <c r="R58" s="12"/>
      <c r="S58" s="12"/>
      <c r="T58" s="12"/>
      <c r="U58" s="12">
        <v>2</v>
      </c>
      <c r="V58" s="12"/>
      <c r="W58" s="12"/>
      <c r="X58" s="12">
        <v>10</v>
      </c>
      <c r="Y58" s="12"/>
      <c r="Z58" s="12"/>
      <c r="AA58" s="12"/>
      <c r="AB58" s="14"/>
      <c r="AC58" s="12"/>
      <c r="AD58" s="12"/>
      <c r="AE58" s="12"/>
      <c r="AF58" s="12"/>
      <c r="AG58" s="12"/>
      <c r="AH58" s="12"/>
      <c r="AI58" s="12"/>
      <c r="AJ58" s="22">
        <v>10</v>
      </c>
      <c r="AK58" s="26">
        <v>47</v>
      </c>
    </row>
    <row r="59" spans="1:38" s="8" customFormat="1" ht="16.5" customHeight="1">
      <c r="A59" s="15" t="s">
        <v>235</v>
      </c>
      <c r="B59" s="16" t="s">
        <v>236</v>
      </c>
      <c r="C59" s="17" t="s">
        <v>171</v>
      </c>
      <c r="D59" s="12">
        <v>35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 t="s">
        <v>237</v>
      </c>
      <c r="P59" s="12"/>
      <c r="Q59" s="12">
        <v>0.5</v>
      </c>
      <c r="R59" s="12"/>
      <c r="S59" s="12"/>
      <c r="T59" s="12"/>
      <c r="U59" s="12">
        <v>0.5</v>
      </c>
      <c r="V59" s="12"/>
      <c r="W59" s="12"/>
      <c r="X59" s="12">
        <v>10</v>
      </c>
      <c r="Y59" s="12"/>
      <c r="Z59" s="12"/>
      <c r="AA59" s="12"/>
      <c r="AB59" s="14"/>
      <c r="AC59" s="12"/>
      <c r="AD59" s="12"/>
      <c r="AE59" s="12"/>
      <c r="AF59" s="12"/>
      <c r="AG59" s="12"/>
      <c r="AH59" s="12"/>
      <c r="AI59" s="12"/>
      <c r="AJ59" s="22">
        <v>10</v>
      </c>
      <c r="AK59" s="26">
        <v>45.5</v>
      </c>
    </row>
    <row r="60" spans="1:38" s="8" customFormat="1" ht="16.5" customHeight="1">
      <c r="A60" s="15" t="s">
        <v>238</v>
      </c>
      <c r="B60" s="16" t="s">
        <v>239</v>
      </c>
      <c r="C60" s="17" t="s">
        <v>240</v>
      </c>
      <c r="D60" s="12">
        <v>35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>
        <v>10</v>
      </c>
      <c r="Y60" s="12"/>
      <c r="Z60" s="12"/>
      <c r="AA60" s="12"/>
      <c r="AB60" s="14"/>
      <c r="AC60" s="12"/>
      <c r="AD60" s="12"/>
      <c r="AE60" s="12"/>
      <c r="AF60" s="12"/>
      <c r="AG60" s="12" t="s">
        <v>218</v>
      </c>
      <c r="AH60" s="12" t="s">
        <v>219</v>
      </c>
      <c r="AI60" s="12">
        <v>1</v>
      </c>
      <c r="AJ60" s="22">
        <v>10</v>
      </c>
      <c r="AK60" s="26">
        <v>46</v>
      </c>
    </row>
    <row r="61" spans="1:38" s="8" customFormat="1" ht="16.5" customHeight="1">
      <c r="A61" s="94" t="s">
        <v>896</v>
      </c>
      <c r="B61" s="94"/>
      <c r="C61" s="94"/>
      <c r="D61" s="94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4"/>
      <c r="AC61" s="12"/>
      <c r="AD61" s="12"/>
      <c r="AE61" s="12"/>
      <c r="AF61" s="12"/>
      <c r="AG61" s="12"/>
      <c r="AH61" s="12"/>
      <c r="AI61" s="12"/>
      <c r="AJ61" s="22"/>
      <c r="AK61" s="26"/>
    </row>
    <row r="62" spans="1:38" s="8" customFormat="1" ht="16.5" customHeight="1">
      <c r="A62" s="15" t="s">
        <v>699</v>
      </c>
      <c r="B62" s="16" t="s">
        <v>700</v>
      </c>
      <c r="C62" s="17" t="s">
        <v>701</v>
      </c>
      <c r="D62" s="12">
        <v>32.08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 t="s">
        <v>702</v>
      </c>
      <c r="S62" s="12"/>
      <c r="T62" s="12">
        <v>3</v>
      </c>
      <c r="U62" s="12">
        <v>3</v>
      </c>
      <c r="V62" s="12">
        <v>0</v>
      </c>
      <c r="W62" s="12">
        <v>0</v>
      </c>
      <c r="X62" s="12">
        <v>10</v>
      </c>
      <c r="Y62" s="12" t="s">
        <v>703</v>
      </c>
      <c r="Z62" s="12" t="s">
        <v>704</v>
      </c>
      <c r="AA62" s="12">
        <v>4</v>
      </c>
      <c r="AB62" s="14" t="s">
        <v>705</v>
      </c>
      <c r="AC62" s="12"/>
      <c r="AD62" s="12">
        <v>2</v>
      </c>
      <c r="AE62" s="12" t="s">
        <v>706</v>
      </c>
      <c r="AF62" s="12">
        <v>3</v>
      </c>
      <c r="AG62" s="12" t="s">
        <v>707</v>
      </c>
      <c r="AH62" s="12"/>
      <c r="AI62" s="12">
        <v>1</v>
      </c>
      <c r="AJ62" s="22">
        <v>20</v>
      </c>
      <c r="AK62" s="26">
        <f t="shared" ref="AK62:AK95" si="0">D62+U62+AJ62</f>
        <v>55.08</v>
      </c>
    </row>
    <row r="63" spans="1:38" s="43" customFormat="1" ht="16.5" customHeight="1">
      <c r="A63" s="36" t="s">
        <v>708</v>
      </c>
      <c r="B63" s="37" t="s">
        <v>709</v>
      </c>
      <c r="C63" s="38" t="s">
        <v>701</v>
      </c>
      <c r="D63" s="39">
        <v>33.08</v>
      </c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 t="s">
        <v>710</v>
      </c>
      <c r="S63" s="39"/>
      <c r="T63" s="39">
        <v>3</v>
      </c>
      <c r="U63" s="39">
        <v>3</v>
      </c>
      <c r="V63" s="39">
        <v>0</v>
      </c>
      <c r="W63" s="39">
        <v>0</v>
      </c>
      <c r="X63" s="39">
        <v>10</v>
      </c>
      <c r="Y63" s="39" t="s">
        <v>711</v>
      </c>
      <c r="Z63" s="39" t="s">
        <v>712</v>
      </c>
      <c r="AA63" s="39">
        <v>1</v>
      </c>
      <c r="AB63" s="40" t="s">
        <v>713</v>
      </c>
      <c r="AC63" s="39"/>
      <c r="AD63" s="39">
        <v>2</v>
      </c>
      <c r="AE63" s="39" t="s">
        <v>714</v>
      </c>
      <c r="AF63" s="39">
        <v>3.4</v>
      </c>
      <c r="AG63" s="39"/>
      <c r="AH63" s="39"/>
      <c r="AI63" s="39"/>
      <c r="AJ63" s="41">
        <v>16.399999999999999</v>
      </c>
      <c r="AK63" s="42">
        <f t="shared" si="0"/>
        <v>52.48</v>
      </c>
    </row>
    <row r="64" spans="1:38" s="43" customFormat="1" ht="51.6" customHeight="1">
      <c r="A64" s="36" t="s">
        <v>715</v>
      </c>
      <c r="B64" s="37" t="s">
        <v>716</v>
      </c>
      <c r="C64" s="38" t="s">
        <v>92</v>
      </c>
      <c r="D64" s="39">
        <v>34.587000000000003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 t="s">
        <v>717</v>
      </c>
      <c r="S64" s="39"/>
      <c r="T64" s="39">
        <v>0.5</v>
      </c>
      <c r="U64" s="39">
        <v>0.5</v>
      </c>
      <c r="V64" s="39">
        <v>0</v>
      </c>
      <c r="W64" s="39">
        <v>0</v>
      </c>
      <c r="X64" s="39">
        <v>10</v>
      </c>
      <c r="Y64" s="39" t="s">
        <v>905</v>
      </c>
      <c r="Z64" s="39"/>
      <c r="AA64" s="39">
        <v>1</v>
      </c>
      <c r="AB64" s="40"/>
      <c r="AC64" s="39"/>
      <c r="AD64" s="39"/>
      <c r="AE64" s="39" t="s">
        <v>718</v>
      </c>
      <c r="AF64" s="39">
        <v>3</v>
      </c>
      <c r="AG64" s="39"/>
      <c r="AH64" s="39"/>
      <c r="AI64" s="39"/>
      <c r="AJ64" s="41">
        <v>14</v>
      </c>
      <c r="AK64" s="42">
        <f t="shared" si="0"/>
        <v>49.087000000000003</v>
      </c>
      <c r="AL64" s="44"/>
    </row>
    <row r="65" spans="1:37" s="50" customFormat="1" ht="16.5" customHeight="1">
      <c r="A65" s="45" t="s">
        <v>719</v>
      </c>
      <c r="B65" s="46" t="s">
        <v>720</v>
      </c>
      <c r="C65" s="47" t="s">
        <v>171</v>
      </c>
      <c r="D65" s="48">
        <v>34.4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 t="s">
        <v>721</v>
      </c>
      <c r="S65" s="48"/>
      <c r="T65" s="48" t="s">
        <v>722</v>
      </c>
      <c r="U65" s="48" t="s">
        <v>722</v>
      </c>
      <c r="V65" s="48">
        <v>0</v>
      </c>
      <c r="W65" s="48">
        <v>0</v>
      </c>
      <c r="X65" s="48">
        <v>10</v>
      </c>
      <c r="Y65" s="48"/>
      <c r="Z65" s="48"/>
      <c r="AA65" s="48"/>
      <c r="AB65" s="49" t="s">
        <v>723</v>
      </c>
      <c r="AC65" s="48"/>
      <c r="AD65" s="48">
        <v>1.5</v>
      </c>
      <c r="AE65" s="48" t="s">
        <v>724</v>
      </c>
      <c r="AF65" s="48">
        <v>3</v>
      </c>
      <c r="AG65" s="48" t="s">
        <v>807</v>
      </c>
      <c r="AH65" s="48"/>
      <c r="AI65" s="48">
        <v>0.4</v>
      </c>
      <c r="AJ65" s="48">
        <v>14.9</v>
      </c>
      <c r="AK65" s="48">
        <f t="shared" si="0"/>
        <v>49.8</v>
      </c>
    </row>
    <row r="66" spans="1:37" s="8" customFormat="1" ht="16.5" customHeight="1">
      <c r="A66" s="15" t="s">
        <v>725</v>
      </c>
      <c r="B66" s="16" t="s">
        <v>726</v>
      </c>
      <c r="C66" s="17" t="s">
        <v>171</v>
      </c>
      <c r="D66" s="12">
        <v>32.36</v>
      </c>
      <c r="E66" s="12" t="s">
        <v>878</v>
      </c>
      <c r="F66" s="12">
        <v>2018.5</v>
      </c>
      <c r="G66" s="12">
        <v>2</v>
      </c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 t="s">
        <v>879</v>
      </c>
      <c r="S66" s="12"/>
      <c r="T66" s="12">
        <v>0.5</v>
      </c>
      <c r="U66" s="12">
        <v>2.5</v>
      </c>
      <c r="V66" s="12">
        <v>0</v>
      </c>
      <c r="W66" s="12">
        <v>0</v>
      </c>
      <c r="X66" s="12">
        <v>10</v>
      </c>
      <c r="Y66" s="12"/>
      <c r="Z66" s="12"/>
      <c r="AA66" s="12"/>
      <c r="AB66" s="14" t="s">
        <v>727</v>
      </c>
      <c r="AC66" s="12"/>
      <c r="AD66" s="12">
        <v>0.5</v>
      </c>
      <c r="AE66" s="12" t="s">
        <v>728</v>
      </c>
      <c r="AF66" s="12">
        <v>3</v>
      </c>
      <c r="AG66" s="12"/>
      <c r="AH66" s="12"/>
      <c r="AI66" s="12"/>
      <c r="AJ66" s="22">
        <v>13.5</v>
      </c>
      <c r="AK66" s="26">
        <f t="shared" si="0"/>
        <v>48.36</v>
      </c>
    </row>
    <row r="67" spans="1:37" s="8" customFormat="1" ht="16.5" customHeight="1">
      <c r="A67" s="15" t="s">
        <v>729</v>
      </c>
      <c r="B67" s="16" t="s">
        <v>730</v>
      </c>
      <c r="C67" s="17" t="s">
        <v>171</v>
      </c>
      <c r="D67" s="12">
        <v>34.667000000000002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>
        <v>0</v>
      </c>
      <c r="V67" s="12">
        <v>0</v>
      </c>
      <c r="W67" s="12">
        <v>0</v>
      </c>
      <c r="X67" s="12">
        <v>10</v>
      </c>
      <c r="Y67" s="12"/>
      <c r="Z67" s="12"/>
      <c r="AA67" s="12"/>
      <c r="AB67" s="14"/>
      <c r="AC67" s="12"/>
      <c r="AD67" s="12"/>
      <c r="AE67" s="12" t="s">
        <v>731</v>
      </c>
      <c r="AF67" s="12">
        <v>3</v>
      </c>
      <c r="AG67" s="12"/>
      <c r="AH67" s="12"/>
      <c r="AI67" s="12"/>
      <c r="AJ67" s="22">
        <v>13</v>
      </c>
      <c r="AK67" s="26">
        <f t="shared" si="0"/>
        <v>47.667000000000002</v>
      </c>
    </row>
    <row r="68" spans="1:37" s="8" customFormat="1" ht="16.5" customHeight="1">
      <c r="A68" s="15" t="s">
        <v>732</v>
      </c>
      <c r="B68" s="16" t="s">
        <v>733</v>
      </c>
      <c r="C68" s="17" t="s">
        <v>734</v>
      </c>
      <c r="D68" s="12">
        <v>33.92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 t="s">
        <v>735</v>
      </c>
      <c r="S68" s="12"/>
      <c r="T68" s="12">
        <v>0.5</v>
      </c>
      <c r="U68" s="12">
        <v>0.5</v>
      </c>
      <c r="V68" s="12">
        <v>0</v>
      </c>
      <c r="W68" s="12">
        <v>0</v>
      </c>
      <c r="X68" s="12">
        <v>10</v>
      </c>
      <c r="Y68" s="12"/>
      <c r="Z68" s="12"/>
      <c r="AA68" s="12"/>
      <c r="AB68" s="14"/>
      <c r="AC68" s="12"/>
      <c r="AD68" s="12"/>
      <c r="AE68" s="12" t="s">
        <v>736</v>
      </c>
      <c r="AF68" s="12">
        <v>2.75</v>
      </c>
      <c r="AG68" s="12"/>
      <c r="AH68" s="12"/>
      <c r="AI68" s="12"/>
      <c r="AJ68" s="22">
        <v>12.75</v>
      </c>
      <c r="AK68" s="26">
        <f t="shared" si="0"/>
        <v>47.17</v>
      </c>
    </row>
    <row r="69" spans="1:37" s="8" customFormat="1" ht="16.5" customHeight="1">
      <c r="A69" s="15" t="s">
        <v>737</v>
      </c>
      <c r="B69" s="16" t="s">
        <v>738</v>
      </c>
      <c r="C69" s="17" t="s">
        <v>92</v>
      </c>
      <c r="D69" s="12">
        <v>34.64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 t="s">
        <v>721</v>
      </c>
      <c r="S69" s="12"/>
      <c r="T69" s="12">
        <v>0.5</v>
      </c>
      <c r="U69" s="12">
        <v>0.5</v>
      </c>
      <c r="V69" s="12">
        <v>0</v>
      </c>
      <c r="W69" s="12">
        <v>0</v>
      </c>
      <c r="X69" s="12">
        <v>10</v>
      </c>
      <c r="Y69" s="12"/>
      <c r="Z69" s="12"/>
      <c r="AA69" s="12"/>
      <c r="AB69" s="14"/>
      <c r="AC69" s="12"/>
      <c r="AD69" s="12"/>
      <c r="AE69" s="12" t="s">
        <v>182</v>
      </c>
      <c r="AF69" s="12">
        <v>2</v>
      </c>
      <c r="AG69" s="12"/>
      <c r="AH69" s="12"/>
      <c r="AI69" s="12"/>
      <c r="AJ69" s="22">
        <v>12</v>
      </c>
      <c r="AK69" s="26">
        <f t="shared" si="0"/>
        <v>47.14</v>
      </c>
    </row>
    <row r="70" spans="1:37" s="8" customFormat="1" ht="16.5" customHeight="1">
      <c r="A70" s="15" t="s">
        <v>739</v>
      </c>
      <c r="B70" s="16" t="s">
        <v>740</v>
      </c>
      <c r="C70" s="17" t="s">
        <v>64</v>
      </c>
      <c r="D70" s="12">
        <v>34.64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 t="s">
        <v>741</v>
      </c>
      <c r="S70" s="12"/>
      <c r="T70" s="12">
        <v>2.5</v>
      </c>
      <c r="U70" s="12">
        <v>2.5</v>
      </c>
      <c r="V70" s="12">
        <v>0</v>
      </c>
      <c r="W70" s="12">
        <v>0</v>
      </c>
      <c r="X70" s="12">
        <v>10</v>
      </c>
      <c r="Y70" s="12"/>
      <c r="Z70" s="12"/>
      <c r="AA70" s="12"/>
      <c r="AB70" s="14"/>
      <c r="AC70" s="12"/>
      <c r="AD70" s="12"/>
      <c r="AE70" s="12"/>
      <c r="AF70" s="12"/>
      <c r="AG70" s="12"/>
      <c r="AH70" s="12"/>
      <c r="AI70" s="12"/>
      <c r="AJ70" s="22">
        <v>10</v>
      </c>
      <c r="AK70" s="26">
        <f t="shared" si="0"/>
        <v>47.14</v>
      </c>
    </row>
    <row r="71" spans="1:37" s="8" customFormat="1" ht="16.5" customHeight="1">
      <c r="A71" s="15" t="s">
        <v>742</v>
      </c>
      <c r="B71" s="16" t="s">
        <v>743</v>
      </c>
      <c r="C71" s="17" t="s">
        <v>744</v>
      </c>
      <c r="D71" s="12">
        <v>33.479999999999997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>
        <v>0</v>
      </c>
      <c r="V71" s="12">
        <v>0</v>
      </c>
      <c r="W71" s="12">
        <v>0</v>
      </c>
      <c r="X71" s="12">
        <v>10</v>
      </c>
      <c r="Y71" s="12"/>
      <c r="Z71" s="12"/>
      <c r="AA71" s="12"/>
      <c r="AB71" s="14"/>
      <c r="AC71" s="12"/>
      <c r="AD71" s="12"/>
      <c r="AE71" s="12" t="s">
        <v>745</v>
      </c>
      <c r="AF71" s="12">
        <v>2</v>
      </c>
      <c r="AG71" s="12"/>
      <c r="AH71" s="12"/>
      <c r="AI71" s="12"/>
      <c r="AJ71" s="22">
        <v>12</v>
      </c>
      <c r="AK71" s="26">
        <f t="shared" si="0"/>
        <v>45.48</v>
      </c>
    </row>
    <row r="72" spans="1:37" s="8" customFormat="1" ht="16.5" customHeight="1">
      <c r="A72" s="15" t="s">
        <v>746</v>
      </c>
      <c r="B72" s="16" t="s">
        <v>747</v>
      </c>
      <c r="C72" s="17" t="s">
        <v>138</v>
      </c>
      <c r="D72" s="12">
        <v>35.412999999999997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>
        <v>0</v>
      </c>
      <c r="V72" s="12">
        <v>0</v>
      </c>
      <c r="W72" s="12">
        <v>0</v>
      </c>
      <c r="X72" s="12">
        <v>10</v>
      </c>
      <c r="Y72" s="12"/>
      <c r="Z72" s="12"/>
      <c r="AA72" s="12"/>
      <c r="AB72" s="14"/>
      <c r="AC72" s="12"/>
      <c r="AD72" s="12"/>
      <c r="AE72" s="12"/>
      <c r="AF72" s="12"/>
      <c r="AG72" s="12"/>
      <c r="AH72" s="12"/>
      <c r="AI72" s="12"/>
      <c r="AJ72" s="22">
        <v>10</v>
      </c>
      <c r="AK72" s="26">
        <f t="shared" si="0"/>
        <v>45.412999999999997</v>
      </c>
    </row>
    <row r="73" spans="1:37" s="8" customFormat="1" ht="16.5" customHeight="1">
      <c r="A73" s="15" t="s">
        <v>748</v>
      </c>
      <c r="B73" s="16" t="s">
        <v>749</v>
      </c>
      <c r="C73" s="17" t="s">
        <v>138</v>
      </c>
      <c r="D73" s="12">
        <v>32.28</v>
      </c>
      <c r="E73" s="12" t="s">
        <v>750</v>
      </c>
      <c r="F73" s="12">
        <v>2018.05</v>
      </c>
      <c r="G73" s="12">
        <v>2</v>
      </c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 t="s">
        <v>751</v>
      </c>
      <c r="S73" s="12"/>
      <c r="T73" s="12">
        <v>1</v>
      </c>
      <c r="U73" s="12">
        <v>3</v>
      </c>
      <c r="V73" s="12">
        <v>0</v>
      </c>
      <c r="W73" s="12">
        <v>0</v>
      </c>
      <c r="X73" s="12">
        <v>10</v>
      </c>
      <c r="Y73" s="12"/>
      <c r="Z73" s="12"/>
      <c r="AA73" s="12"/>
      <c r="AB73" s="14"/>
      <c r="AC73" s="12"/>
      <c r="AD73" s="12"/>
      <c r="AE73" s="12"/>
      <c r="AF73" s="12"/>
      <c r="AG73" s="12"/>
      <c r="AH73" s="12"/>
      <c r="AI73" s="12"/>
      <c r="AJ73" s="22">
        <v>10</v>
      </c>
      <c r="AK73" s="26">
        <f t="shared" si="0"/>
        <v>45.28</v>
      </c>
    </row>
    <row r="74" spans="1:37" s="8" customFormat="1" ht="16.5" customHeight="1">
      <c r="A74" s="15" t="s">
        <v>752</v>
      </c>
      <c r="B74" s="16" t="s">
        <v>753</v>
      </c>
      <c r="C74" s="17" t="s">
        <v>171</v>
      </c>
      <c r="D74" s="12">
        <v>31.76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 t="s">
        <v>721</v>
      </c>
      <c r="S74" s="12"/>
      <c r="T74" s="12">
        <v>0.5</v>
      </c>
      <c r="U74" s="12">
        <v>0.5</v>
      </c>
      <c r="V74" s="12">
        <v>0</v>
      </c>
      <c r="W74" s="12">
        <v>0</v>
      </c>
      <c r="X74" s="12">
        <v>10</v>
      </c>
      <c r="Y74" s="12"/>
      <c r="Z74" s="12"/>
      <c r="AA74" s="12"/>
      <c r="AB74" s="14"/>
      <c r="AC74" s="12"/>
      <c r="AD74" s="12"/>
      <c r="AE74" s="12" t="s">
        <v>754</v>
      </c>
      <c r="AF74" s="12">
        <v>2.5</v>
      </c>
      <c r="AG74" s="12"/>
      <c r="AH74" s="12"/>
      <c r="AI74" s="12"/>
      <c r="AJ74" s="22">
        <v>12.5</v>
      </c>
      <c r="AK74" s="26">
        <f t="shared" si="0"/>
        <v>44.760000000000005</v>
      </c>
    </row>
    <row r="75" spans="1:37" s="8" customFormat="1" ht="16.5" customHeight="1">
      <c r="A75" s="15" t="s">
        <v>755</v>
      </c>
      <c r="B75" s="16" t="s">
        <v>756</v>
      </c>
      <c r="C75" s="17" t="s">
        <v>757</v>
      </c>
      <c r="D75" s="12">
        <v>34.020000000000003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 t="s">
        <v>735</v>
      </c>
      <c r="S75" s="12"/>
      <c r="T75" s="12">
        <v>0.5</v>
      </c>
      <c r="U75" s="12">
        <v>0.5</v>
      </c>
      <c r="V75" s="12">
        <v>0</v>
      </c>
      <c r="W75" s="12">
        <v>0</v>
      </c>
      <c r="X75" s="12">
        <v>10</v>
      </c>
      <c r="Y75" s="12"/>
      <c r="Z75" s="12"/>
      <c r="AA75" s="12"/>
      <c r="AB75" s="14"/>
      <c r="AC75" s="12"/>
      <c r="AD75" s="12"/>
      <c r="AE75" s="12"/>
      <c r="AF75" s="12"/>
      <c r="AG75" s="12"/>
      <c r="AH75" s="12"/>
      <c r="AI75" s="12"/>
      <c r="AJ75" s="22">
        <v>10</v>
      </c>
      <c r="AK75" s="26">
        <f t="shared" si="0"/>
        <v>44.52</v>
      </c>
    </row>
    <row r="76" spans="1:37" s="8" customFormat="1" ht="16.5" customHeight="1">
      <c r="A76" s="15" t="s">
        <v>758</v>
      </c>
      <c r="B76" s="16" t="s">
        <v>759</v>
      </c>
      <c r="C76" s="17" t="s">
        <v>64</v>
      </c>
      <c r="D76" s="12">
        <v>33.92</v>
      </c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 t="s">
        <v>760</v>
      </c>
      <c r="S76" s="12"/>
      <c r="T76" s="12">
        <v>0.5</v>
      </c>
      <c r="U76" s="12">
        <v>0.5</v>
      </c>
      <c r="V76" s="12">
        <v>0</v>
      </c>
      <c r="W76" s="12">
        <v>0</v>
      </c>
      <c r="X76" s="12">
        <v>10</v>
      </c>
      <c r="Y76" s="12"/>
      <c r="Z76" s="12"/>
      <c r="AA76" s="12"/>
      <c r="AB76" s="14"/>
      <c r="AC76" s="12"/>
      <c r="AD76" s="12"/>
      <c r="AE76" s="12"/>
      <c r="AF76" s="12"/>
      <c r="AG76" s="12"/>
      <c r="AH76" s="12"/>
      <c r="AI76" s="12"/>
      <c r="AJ76" s="22">
        <v>10</v>
      </c>
      <c r="AK76" s="26">
        <f t="shared" si="0"/>
        <v>44.42</v>
      </c>
    </row>
    <row r="77" spans="1:37" s="8" customFormat="1" ht="16.5" customHeight="1">
      <c r="A77" s="15" t="s">
        <v>761</v>
      </c>
      <c r="B77" s="16" t="s">
        <v>762</v>
      </c>
      <c r="C77" s="17" t="s">
        <v>64</v>
      </c>
      <c r="D77" s="12">
        <v>33.9</v>
      </c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 t="s">
        <v>721</v>
      </c>
      <c r="S77" s="12"/>
      <c r="T77" s="12">
        <v>0.5</v>
      </c>
      <c r="U77" s="12">
        <v>0.5</v>
      </c>
      <c r="V77" s="12">
        <v>0</v>
      </c>
      <c r="W77" s="12">
        <v>0</v>
      </c>
      <c r="X77" s="12">
        <v>10</v>
      </c>
      <c r="Y77" s="12"/>
      <c r="Z77" s="12"/>
      <c r="AA77" s="12"/>
      <c r="AB77" s="14" t="s">
        <v>763</v>
      </c>
      <c r="AC77" s="12"/>
      <c r="AD77" s="12">
        <v>1</v>
      </c>
      <c r="AE77" s="12"/>
      <c r="AF77" s="12"/>
      <c r="AG77" s="12"/>
      <c r="AH77" s="12"/>
      <c r="AI77" s="12"/>
      <c r="AJ77" s="22">
        <v>10</v>
      </c>
      <c r="AK77" s="26">
        <f t="shared" si="0"/>
        <v>44.4</v>
      </c>
    </row>
    <row r="78" spans="1:37" s="8" customFormat="1" ht="16.5" customHeight="1">
      <c r="A78" s="15" t="s">
        <v>764</v>
      </c>
      <c r="B78" s="16" t="s">
        <v>765</v>
      </c>
      <c r="C78" s="17" t="s">
        <v>341</v>
      </c>
      <c r="D78" s="12">
        <v>34.4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>
        <v>0</v>
      </c>
      <c r="V78" s="12">
        <v>0</v>
      </c>
      <c r="W78" s="12">
        <v>0</v>
      </c>
      <c r="X78" s="12">
        <v>10</v>
      </c>
      <c r="Y78" s="12"/>
      <c r="Z78" s="12"/>
      <c r="AA78" s="12"/>
      <c r="AB78" s="14"/>
      <c r="AC78" s="12"/>
      <c r="AD78" s="12"/>
      <c r="AE78" s="12"/>
      <c r="AF78" s="12"/>
      <c r="AG78" s="12"/>
      <c r="AH78" s="12"/>
      <c r="AI78" s="12"/>
      <c r="AJ78" s="22">
        <v>10</v>
      </c>
      <c r="AK78" s="26">
        <f t="shared" si="0"/>
        <v>44.4</v>
      </c>
    </row>
    <row r="79" spans="1:37" s="8" customFormat="1" ht="16.5" customHeight="1">
      <c r="A79" s="15" t="s">
        <v>766</v>
      </c>
      <c r="B79" s="16" t="s">
        <v>767</v>
      </c>
      <c r="C79" s="17" t="s">
        <v>56</v>
      </c>
      <c r="D79" s="12">
        <v>34.267000000000003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>
        <v>0</v>
      </c>
      <c r="V79" s="12">
        <v>0</v>
      </c>
      <c r="W79" s="12">
        <v>0</v>
      </c>
      <c r="X79" s="12">
        <v>10</v>
      </c>
      <c r="Y79" s="12"/>
      <c r="Z79" s="12"/>
      <c r="AA79" s="12"/>
      <c r="AB79" s="14"/>
      <c r="AC79" s="12"/>
      <c r="AD79" s="12"/>
      <c r="AE79" s="12"/>
      <c r="AF79" s="12"/>
      <c r="AG79" s="12"/>
      <c r="AH79" s="12"/>
      <c r="AI79" s="12"/>
      <c r="AJ79" s="22">
        <v>10</v>
      </c>
      <c r="AK79" s="26">
        <f t="shared" si="0"/>
        <v>44.267000000000003</v>
      </c>
    </row>
    <row r="80" spans="1:37" s="8" customFormat="1" ht="16.5" customHeight="1">
      <c r="A80" s="15" t="s">
        <v>768</v>
      </c>
      <c r="B80" s="16" t="s">
        <v>769</v>
      </c>
      <c r="C80" s="17" t="s">
        <v>194</v>
      </c>
      <c r="D80" s="12">
        <v>33.6</v>
      </c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>
        <v>0</v>
      </c>
      <c r="V80" s="12">
        <v>0</v>
      </c>
      <c r="W80" s="12">
        <v>0</v>
      </c>
      <c r="X80" s="12">
        <v>10</v>
      </c>
      <c r="Y80" s="12"/>
      <c r="Z80" s="12"/>
      <c r="AA80" s="12"/>
      <c r="AB80" s="14"/>
      <c r="AC80" s="12"/>
      <c r="AD80" s="12"/>
      <c r="AE80" s="12"/>
      <c r="AF80" s="12"/>
      <c r="AG80" s="12"/>
      <c r="AH80" s="12"/>
      <c r="AI80" s="12"/>
      <c r="AJ80" s="22">
        <v>10</v>
      </c>
      <c r="AK80" s="26">
        <f t="shared" si="0"/>
        <v>43.6</v>
      </c>
    </row>
    <row r="81" spans="1:37" s="8" customFormat="1" ht="16.5" customHeight="1">
      <c r="A81" s="15" t="s">
        <v>770</v>
      </c>
      <c r="B81" s="16" t="s">
        <v>771</v>
      </c>
      <c r="C81" s="17" t="s">
        <v>772</v>
      </c>
      <c r="D81" s="12">
        <v>33.6</v>
      </c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>
        <v>0</v>
      </c>
      <c r="V81" s="12">
        <v>0</v>
      </c>
      <c r="W81" s="12">
        <v>0</v>
      </c>
      <c r="X81" s="12">
        <v>10</v>
      </c>
      <c r="Y81" s="12"/>
      <c r="Z81" s="12"/>
      <c r="AA81" s="12"/>
      <c r="AB81" s="14"/>
      <c r="AC81" s="12"/>
      <c r="AD81" s="12"/>
      <c r="AE81" s="12"/>
      <c r="AF81" s="12"/>
      <c r="AG81" s="12"/>
      <c r="AH81" s="12"/>
      <c r="AI81" s="12"/>
      <c r="AJ81" s="22">
        <v>10</v>
      </c>
      <c r="AK81" s="26">
        <f t="shared" si="0"/>
        <v>43.6</v>
      </c>
    </row>
    <row r="82" spans="1:37" s="8" customFormat="1" ht="16.5" customHeight="1">
      <c r="A82" s="15" t="s">
        <v>773</v>
      </c>
      <c r="B82" s="16" t="s">
        <v>774</v>
      </c>
      <c r="C82" s="17" t="s">
        <v>138</v>
      </c>
      <c r="D82" s="12">
        <v>33</v>
      </c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>
        <v>0</v>
      </c>
      <c r="V82" s="12">
        <v>0</v>
      </c>
      <c r="W82" s="12">
        <v>0</v>
      </c>
      <c r="X82" s="12">
        <v>10</v>
      </c>
      <c r="Y82" s="12"/>
      <c r="Z82" s="12"/>
      <c r="AA82" s="12"/>
      <c r="AB82" s="14" t="s">
        <v>775</v>
      </c>
      <c r="AC82" s="12"/>
      <c r="AD82" s="12">
        <v>0.5</v>
      </c>
      <c r="AE82" s="12"/>
      <c r="AF82" s="12"/>
      <c r="AG82" s="12"/>
      <c r="AH82" s="12"/>
      <c r="AI82" s="12"/>
      <c r="AJ82" s="22">
        <v>10.5</v>
      </c>
      <c r="AK82" s="26">
        <f t="shared" si="0"/>
        <v>43.5</v>
      </c>
    </row>
    <row r="83" spans="1:37" s="8" customFormat="1" ht="16.5" customHeight="1">
      <c r="A83" s="15" t="s">
        <v>776</v>
      </c>
      <c r="B83" s="16" t="s">
        <v>777</v>
      </c>
      <c r="C83" s="17" t="s">
        <v>138</v>
      </c>
      <c r="D83" s="12">
        <v>33.479999999999997</v>
      </c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>
        <v>0</v>
      </c>
      <c r="V83" s="12">
        <v>0</v>
      </c>
      <c r="W83" s="12">
        <v>0</v>
      </c>
      <c r="X83" s="12">
        <v>10</v>
      </c>
      <c r="Y83" s="12"/>
      <c r="Z83" s="12"/>
      <c r="AA83" s="12"/>
      <c r="AB83" s="14"/>
      <c r="AC83" s="12"/>
      <c r="AD83" s="12"/>
      <c r="AE83" s="12"/>
      <c r="AF83" s="12"/>
      <c r="AG83" s="12"/>
      <c r="AH83" s="12"/>
      <c r="AI83" s="12"/>
      <c r="AJ83" s="22">
        <v>10</v>
      </c>
      <c r="AK83" s="26">
        <f t="shared" si="0"/>
        <v>43.48</v>
      </c>
    </row>
    <row r="84" spans="1:37" s="8" customFormat="1" ht="16.5" customHeight="1">
      <c r="A84" s="15" t="s">
        <v>778</v>
      </c>
      <c r="B84" s="16" t="s">
        <v>779</v>
      </c>
      <c r="C84" s="17" t="s">
        <v>734</v>
      </c>
      <c r="D84" s="12">
        <v>32.96</v>
      </c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 t="s">
        <v>735</v>
      </c>
      <c r="S84" s="12"/>
      <c r="T84" s="12">
        <v>0.5</v>
      </c>
      <c r="U84" s="12">
        <v>0.5</v>
      </c>
      <c r="V84" s="12">
        <v>0</v>
      </c>
      <c r="W84" s="12">
        <v>0</v>
      </c>
      <c r="X84" s="12">
        <v>10</v>
      </c>
      <c r="Y84" s="12"/>
      <c r="Z84" s="12"/>
      <c r="AA84" s="12"/>
      <c r="AB84" s="14"/>
      <c r="AC84" s="12"/>
      <c r="AD84" s="12"/>
      <c r="AE84" s="12"/>
      <c r="AF84" s="12"/>
      <c r="AG84" s="12"/>
      <c r="AH84" s="12"/>
      <c r="AI84" s="12"/>
      <c r="AJ84" s="22">
        <v>10</v>
      </c>
      <c r="AK84" s="26">
        <f t="shared" si="0"/>
        <v>43.46</v>
      </c>
    </row>
    <row r="85" spans="1:37" s="8" customFormat="1" ht="16.5" customHeight="1">
      <c r="A85" s="15" t="s">
        <v>780</v>
      </c>
      <c r="B85" s="16" t="s">
        <v>781</v>
      </c>
      <c r="C85" s="17" t="s">
        <v>782</v>
      </c>
      <c r="D85" s="12">
        <v>33.200000000000003</v>
      </c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>
        <v>0</v>
      </c>
      <c r="V85" s="12">
        <v>0</v>
      </c>
      <c r="W85" s="12">
        <v>0</v>
      </c>
      <c r="X85" s="12">
        <v>10</v>
      </c>
      <c r="Y85" s="12"/>
      <c r="Z85" s="12"/>
      <c r="AA85" s="12"/>
      <c r="AB85" s="14"/>
      <c r="AC85" s="12"/>
      <c r="AD85" s="12"/>
      <c r="AE85" s="12"/>
      <c r="AF85" s="12"/>
      <c r="AG85" s="12"/>
      <c r="AH85" s="12"/>
      <c r="AI85" s="12"/>
      <c r="AJ85" s="22">
        <v>10</v>
      </c>
      <c r="AK85" s="26">
        <f t="shared" si="0"/>
        <v>43.2</v>
      </c>
    </row>
    <row r="86" spans="1:37" s="8" customFormat="1" ht="16.5" customHeight="1">
      <c r="A86" s="15" t="s">
        <v>783</v>
      </c>
      <c r="B86" s="16" t="s">
        <v>784</v>
      </c>
      <c r="C86" s="17" t="s">
        <v>171</v>
      </c>
      <c r="D86" s="12">
        <v>33.012999999999998</v>
      </c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>
        <v>0</v>
      </c>
      <c r="V86" s="12">
        <v>0</v>
      </c>
      <c r="W86" s="12">
        <v>0</v>
      </c>
      <c r="X86" s="12">
        <v>10</v>
      </c>
      <c r="Y86" s="12"/>
      <c r="Z86" s="12"/>
      <c r="AA86" s="12"/>
      <c r="AB86" s="14"/>
      <c r="AC86" s="12"/>
      <c r="AD86" s="12"/>
      <c r="AE86" s="12"/>
      <c r="AF86" s="12"/>
      <c r="AG86" s="12"/>
      <c r="AH86" s="12"/>
      <c r="AI86" s="12"/>
      <c r="AJ86" s="22">
        <v>10</v>
      </c>
      <c r="AK86" s="26">
        <f t="shared" si="0"/>
        <v>43.012999999999998</v>
      </c>
    </row>
    <row r="87" spans="1:37" s="8" customFormat="1" ht="16.5" customHeight="1">
      <c r="A87" s="15" t="s">
        <v>785</v>
      </c>
      <c r="B87" s="16" t="s">
        <v>786</v>
      </c>
      <c r="C87" s="17" t="s">
        <v>138</v>
      </c>
      <c r="D87" s="12">
        <v>32.96</v>
      </c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>
        <v>0</v>
      </c>
      <c r="V87" s="12">
        <v>0</v>
      </c>
      <c r="W87" s="12">
        <v>0</v>
      </c>
      <c r="X87" s="12">
        <v>10</v>
      </c>
      <c r="Y87" s="12"/>
      <c r="Z87" s="12"/>
      <c r="AA87" s="12"/>
      <c r="AB87" s="14"/>
      <c r="AC87" s="12"/>
      <c r="AD87" s="12"/>
      <c r="AE87" s="12"/>
      <c r="AF87" s="12"/>
      <c r="AG87" s="12"/>
      <c r="AH87" s="12"/>
      <c r="AI87" s="12"/>
      <c r="AJ87" s="22">
        <v>10</v>
      </c>
      <c r="AK87" s="26">
        <f t="shared" si="0"/>
        <v>42.96</v>
      </c>
    </row>
    <row r="88" spans="1:37" s="8" customFormat="1" ht="16.5" customHeight="1">
      <c r="A88" s="15" t="s">
        <v>787</v>
      </c>
      <c r="B88" s="16" t="s">
        <v>788</v>
      </c>
      <c r="C88" s="17" t="s">
        <v>789</v>
      </c>
      <c r="D88" s="12">
        <v>32.267000000000003</v>
      </c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>
        <v>0</v>
      </c>
      <c r="V88" s="12">
        <v>0</v>
      </c>
      <c r="W88" s="12">
        <v>0</v>
      </c>
      <c r="X88" s="12">
        <v>10</v>
      </c>
      <c r="Y88" s="12"/>
      <c r="Z88" s="12"/>
      <c r="AA88" s="12"/>
      <c r="AB88" s="14"/>
      <c r="AC88" s="12"/>
      <c r="AD88" s="12"/>
      <c r="AE88" s="12"/>
      <c r="AF88" s="12"/>
      <c r="AG88" s="12"/>
      <c r="AH88" s="12"/>
      <c r="AI88" s="12"/>
      <c r="AJ88" s="22">
        <v>10</v>
      </c>
      <c r="AK88" s="26">
        <f t="shared" si="0"/>
        <v>42.267000000000003</v>
      </c>
    </row>
    <row r="89" spans="1:37" s="8" customFormat="1" ht="16.5" customHeight="1">
      <c r="A89" s="15" t="s">
        <v>790</v>
      </c>
      <c r="B89" s="16" t="s">
        <v>791</v>
      </c>
      <c r="C89" s="17" t="s">
        <v>792</v>
      </c>
      <c r="D89" s="12">
        <v>32.200000000000003</v>
      </c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>
        <v>0</v>
      </c>
      <c r="V89" s="12">
        <v>0</v>
      </c>
      <c r="W89" s="12">
        <v>0</v>
      </c>
      <c r="X89" s="12">
        <v>10</v>
      </c>
      <c r="Y89" s="12"/>
      <c r="Z89" s="12"/>
      <c r="AA89" s="12"/>
      <c r="AB89" s="14"/>
      <c r="AC89" s="12"/>
      <c r="AD89" s="12"/>
      <c r="AE89" s="12"/>
      <c r="AF89" s="12"/>
      <c r="AG89" s="12"/>
      <c r="AH89" s="12"/>
      <c r="AI89" s="12"/>
      <c r="AJ89" s="22">
        <v>10</v>
      </c>
      <c r="AK89" s="26">
        <f t="shared" si="0"/>
        <v>42.2</v>
      </c>
    </row>
    <row r="90" spans="1:37" s="8" customFormat="1" ht="16.5" customHeight="1">
      <c r="A90" s="15" t="s">
        <v>793</v>
      </c>
      <c r="B90" s="16" t="s">
        <v>794</v>
      </c>
      <c r="C90" s="17" t="s">
        <v>308</v>
      </c>
      <c r="D90" s="12">
        <v>28</v>
      </c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 t="s">
        <v>203</v>
      </c>
      <c r="S90" s="12"/>
      <c r="T90" s="12">
        <v>1</v>
      </c>
      <c r="U90" s="12">
        <v>1</v>
      </c>
      <c r="V90" s="12">
        <v>0</v>
      </c>
      <c r="W90" s="12">
        <v>0</v>
      </c>
      <c r="X90" s="12">
        <v>10</v>
      </c>
      <c r="Y90" s="12"/>
      <c r="Z90" s="12"/>
      <c r="AA90" s="12"/>
      <c r="AB90" s="14" t="s">
        <v>795</v>
      </c>
      <c r="AC90" s="12"/>
      <c r="AD90" s="12">
        <v>1</v>
      </c>
      <c r="AE90" s="12" t="s">
        <v>298</v>
      </c>
      <c r="AF90" s="12">
        <v>2</v>
      </c>
      <c r="AG90" s="12"/>
      <c r="AH90" s="12"/>
      <c r="AI90" s="12"/>
      <c r="AJ90" s="22">
        <v>13</v>
      </c>
      <c r="AK90" s="26">
        <f t="shared" si="0"/>
        <v>42</v>
      </c>
    </row>
    <row r="91" spans="1:37" s="8" customFormat="1" ht="16.5" customHeight="1">
      <c r="A91" s="15" t="s">
        <v>796</v>
      </c>
      <c r="B91" s="16" t="s">
        <v>797</v>
      </c>
      <c r="C91" s="17" t="s">
        <v>792</v>
      </c>
      <c r="D91" s="12">
        <v>31.92</v>
      </c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>
        <v>0</v>
      </c>
      <c r="V91" s="12">
        <v>0</v>
      </c>
      <c r="W91" s="12">
        <v>0</v>
      </c>
      <c r="X91" s="12">
        <v>10</v>
      </c>
      <c r="Y91" s="12"/>
      <c r="Z91" s="12"/>
      <c r="AA91" s="12"/>
      <c r="AB91" s="14"/>
      <c r="AC91" s="12"/>
      <c r="AD91" s="12"/>
      <c r="AE91" s="12"/>
      <c r="AF91" s="12"/>
      <c r="AG91" s="12"/>
      <c r="AH91" s="12"/>
      <c r="AI91" s="12"/>
      <c r="AJ91" s="22">
        <v>10</v>
      </c>
      <c r="AK91" s="26">
        <f t="shared" si="0"/>
        <v>41.92</v>
      </c>
    </row>
    <row r="92" spans="1:37" s="8" customFormat="1" ht="16.5" customHeight="1">
      <c r="A92" s="15" t="s">
        <v>798</v>
      </c>
      <c r="B92" s="16" t="s">
        <v>799</v>
      </c>
      <c r="C92" s="17" t="s">
        <v>171</v>
      </c>
      <c r="D92" s="12">
        <v>31.68</v>
      </c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>
        <v>0</v>
      </c>
      <c r="V92" s="12">
        <v>0</v>
      </c>
      <c r="W92" s="12">
        <v>0</v>
      </c>
      <c r="X92" s="12">
        <v>10</v>
      </c>
      <c r="Y92" s="12"/>
      <c r="Z92" s="12"/>
      <c r="AA92" s="12"/>
      <c r="AB92" s="14"/>
      <c r="AC92" s="12"/>
      <c r="AD92" s="12"/>
      <c r="AE92" s="12"/>
      <c r="AF92" s="12"/>
      <c r="AG92" s="12"/>
      <c r="AH92" s="12"/>
      <c r="AI92" s="12"/>
      <c r="AJ92" s="22">
        <v>10</v>
      </c>
      <c r="AK92" s="26">
        <f t="shared" si="0"/>
        <v>41.68</v>
      </c>
    </row>
    <row r="93" spans="1:37" s="8" customFormat="1" ht="16.5" customHeight="1">
      <c r="A93" s="15" t="s">
        <v>800</v>
      </c>
      <c r="B93" s="16" t="s">
        <v>801</v>
      </c>
      <c r="C93" s="17" t="s">
        <v>477</v>
      </c>
      <c r="D93" s="12">
        <v>31.36</v>
      </c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>
        <v>0</v>
      </c>
      <c r="V93" s="12">
        <v>0</v>
      </c>
      <c r="W93" s="12">
        <v>0</v>
      </c>
      <c r="X93" s="12">
        <v>10</v>
      </c>
      <c r="Y93" s="12"/>
      <c r="Z93" s="12"/>
      <c r="AA93" s="12"/>
      <c r="AB93" s="14"/>
      <c r="AC93" s="12"/>
      <c r="AD93" s="12"/>
      <c r="AE93" s="12"/>
      <c r="AF93" s="12"/>
      <c r="AG93" s="12"/>
      <c r="AH93" s="12"/>
      <c r="AI93" s="12"/>
      <c r="AJ93" s="22">
        <v>10</v>
      </c>
      <c r="AK93" s="26">
        <f t="shared" si="0"/>
        <v>41.36</v>
      </c>
    </row>
    <row r="94" spans="1:37" s="8" customFormat="1" ht="16.5" customHeight="1">
      <c r="A94" s="15" t="s">
        <v>802</v>
      </c>
      <c r="B94" s="16" t="s">
        <v>803</v>
      </c>
      <c r="C94" s="17" t="s">
        <v>804</v>
      </c>
      <c r="D94" s="12">
        <v>30.72</v>
      </c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>
        <v>0</v>
      </c>
      <c r="V94" s="12">
        <v>0</v>
      </c>
      <c r="W94" s="12">
        <v>0</v>
      </c>
      <c r="X94" s="12">
        <v>10</v>
      </c>
      <c r="Y94" s="12"/>
      <c r="Z94" s="12"/>
      <c r="AA94" s="12"/>
      <c r="AB94" s="14"/>
      <c r="AC94" s="12"/>
      <c r="AD94" s="12"/>
      <c r="AE94" s="12"/>
      <c r="AF94" s="12"/>
      <c r="AG94" s="12"/>
      <c r="AH94" s="12"/>
      <c r="AI94" s="12"/>
      <c r="AJ94" s="22">
        <v>10</v>
      </c>
      <c r="AK94" s="26">
        <f t="shared" si="0"/>
        <v>40.72</v>
      </c>
    </row>
    <row r="95" spans="1:37" s="8" customFormat="1" ht="16.5" customHeight="1">
      <c r="A95" s="15" t="s">
        <v>805</v>
      </c>
      <c r="B95" s="16" t="s">
        <v>806</v>
      </c>
      <c r="C95" s="17" t="s">
        <v>138</v>
      </c>
      <c r="D95" s="12">
        <v>0</v>
      </c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>
        <v>0</v>
      </c>
      <c r="V95" s="12">
        <v>0</v>
      </c>
      <c r="W95" s="12">
        <v>0</v>
      </c>
      <c r="X95" s="12">
        <v>10</v>
      </c>
      <c r="Y95" s="12"/>
      <c r="Z95" s="12"/>
      <c r="AA95" s="12"/>
      <c r="AB95" s="14"/>
      <c r="AC95" s="12"/>
      <c r="AD95" s="12"/>
      <c r="AE95" s="12"/>
      <c r="AF95" s="12"/>
      <c r="AG95" s="12"/>
      <c r="AH95" s="12"/>
      <c r="AI95" s="12"/>
      <c r="AJ95" s="22">
        <v>10</v>
      </c>
      <c r="AK95" s="26">
        <f t="shared" si="0"/>
        <v>10</v>
      </c>
    </row>
    <row r="96" spans="1:37" s="8" customFormat="1" ht="16.5" customHeight="1">
      <c r="A96" s="94" t="s">
        <v>897</v>
      </c>
      <c r="B96" s="94"/>
      <c r="C96" s="94"/>
      <c r="D96" s="94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4"/>
      <c r="AC96" s="12"/>
      <c r="AD96" s="12"/>
      <c r="AE96" s="12"/>
      <c r="AF96" s="12"/>
      <c r="AG96" s="12"/>
      <c r="AH96" s="12"/>
      <c r="AI96" s="12"/>
      <c r="AJ96" s="22"/>
      <c r="AK96" s="26"/>
    </row>
    <row r="97" spans="1:37" s="8" customFormat="1" ht="16.5" customHeight="1">
      <c r="A97" s="15" t="s">
        <v>595</v>
      </c>
      <c r="B97" s="16" t="s">
        <v>596</v>
      </c>
      <c r="C97" s="17" t="s">
        <v>64</v>
      </c>
      <c r="D97" s="12">
        <v>34.885714299999997</v>
      </c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 t="s">
        <v>597</v>
      </c>
      <c r="P97" s="12" t="s">
        <v>880</v>
      </c>
      <c r="Q97" s="12">
        <v>2.5</v>
      </c>
      <c r="R97" s="12"/>
      <c r="S97" s="12"/>
      <c r="T97" s="12"/>
      <c r="U97" s="12">
        <v>2.5</v>
      </c>
      <c r="V97" s="12"/>
      <c r="W97" s="12"/>
      <c r="X97" s="12">
        <v>10</v>
      </c>
      <c r="Y97" s="12"/>
      <c r="Z97" s="12"/>
      <c r="AA97" s="12"/>
      <c r="AB97" s="14" t="s">
        <v>598</v>
      </c>
      <c r="AC97" s="12"/>
      <c r="AD97" s="12">
        <v>1</v>
      </c>
      <c r="AE97" s="12"/>
      <c r="AF97" s="12"/>
      <c r="AG97" s="12"/>
      <c r="AH97" s="12"/>
      <c r="AI97" s="12"/>
      <c r="AJ97" s="22">
        <v>11</v>
      </c>
      <c r="AK97" s="26">
        <f>AJ97+U97+D97</f>
        <v>48.385714299999997</v>
      </c>
    </row>
    <row r="98" spans="1:37" s="8" customFormat="1" ht="16.5" customHeight="1">
      <c r="A98" s="15" t="s">
        <v>599</v>
      </c>
      <c r="B98" s="16" t="s">
        <v>600</v>
      </c>
      <c r="C98" s="17" t="s">
        <v>126</v>
      </c>
      <c r="D98" s="12">
        <f>88.5*0.4</f>
        <v>35.4</v>
      </c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>
        <v>0</v>
      </c>
      <c r="V98" s="12"/>
      <c r="W98" s="12"/>
      <c r="X98" s="12">
        <v>10</v>
      </c>
      <c r="Y98" s="12"/>
      <c r="Z98" s="12"/>
      <c r="AA98" s="12"/>
      <c r="AB98" s="14"/>
      <c r="AC98" s="12"/>
      <c r="AD98" s="12"/>
      <c r="AE98" s="12"/>
      <c r="AF98" s="12"/>
      <c r="AG98" s="12"/>
      <c r="AH98" s="12"/>
      <c r="AI98" s="12"/>
      <c r="AJ98" s="22">
        <v>10</v>
      </c>
      <c r="AK98" s="26">
        <f t="shared" ref="AK98:AK129" si="1">AJ98+U98+D98</f>
        <v>45.4</v>
      </c>
    </row>
    <row r="99" spans="1:37" s="8" customFormat="1" ht="16.5" customHeight="1">
      <c r="A99" s="15" t="s">
        <v>601</v>
      </c>
      <c r="B99" s="16" t="s">
        <v>602</v>
      </c>
      <c r="C99" s="17" t="s">
        <v>92</v>
      </c>
      <c r="D99" s="12">
        <v>34.6</v>
      </c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 t="s">
        <v>603</v>
      </c>
      <c r="P99" s="12"/>
      <c r="Q99" s="12">
        <v>2</v>
      </c>
      <c r="R99" s="12"/>
      <c r="S99" s="12"/>
      <c r="T99" s="12"/>
      <c r="U99" s="12">
        <v>2</v>
      </c>
      <c r="V99" s="12"/>
      <c r="W99" s="12">
        <v>0</v>
      </c>
      <c r="X99" s="12">
        <v>10</v>
      </c>
      <c r="Y99" s="12"/>
      <c r="Z99" s="12"/>
      <c r="AA99" s="12"/>
      <c r="AB99" s="14" t="s">
        <v>881</v>
      </c>
      <c r="AC99" s="12"/>
      <c r="AD99" s="12">
        <v>2</v>
      </c>
      <c r="AE99" s="12" t="s">
        <v>604</v>
      </c>
      <c r="AF99" s="12">
        <v>2.9</v>
      </c>
      <c r="AG99" s="12"/>
      <c r="AH99" s="12"/>
      <c r="AI99" s="12"/>
      <c r="AJ99" s="22">
        <v>14.9</v>
      </c>
      <c r="AK99" s="26">
        <f t="shared" si="1"/>
        <v>51.5</v>
      </c>
    </row>
    <row r="100" spans="1:37" s="8" customFormat="1" ht="16.5" customHeight="1">
      <c r="A100" s="15" t="s">
        <v>605</v>
      </c>
      <c r="B100" s="16" t="s">
        <v>606</v>
      </c>
      <c r="C100" s="17" t="s">
        <v>41</v>
      </c>
      <c r="D100" s="12">
        <v>34.188000000000002</v>
      </c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>
        <v>0</v>
      </c>
      <c r="V100" s="12"/>
      <c r="W100" s="12"/>
      <c r="X100" s="12">
        <v>10</v>
      </c>
      <c r="Y100" s="12"/>
      <c r="Z100" s="12"/>
      <c r="AA100" s="12"/>
      <c r="AB100" s="14"/>
      <c r="AC100" s="12"/>
      <c r="AD100" s="12"/>
      <c r="AE100" s="12"/>
      <c r="AF100" s="12"/>
      <c r="AG100" s="12" t="s">
        <v>607</v>
      </c>
      <c r="AH100" s="12"/>
      <c r="AI100" s="12">
        <v>0.3</v>
      </c>
      <c r="AJ100" s="22">
        <v>10.3</v>
      </c>
      <c r="AK100" s="26">
        <f t="shared" si="1"/>
        <v>44.488</v>
      </c>
    </row>
    <row r="101" spans="1:37" s="8" customFormat="1" ht="16.5" customHeight="1">
      <c r="A101" s="15" t="s">
        <v>608</v>
      </c>
      <c r="B101" s="16" t="s">
        <v>609</v>
      </c>
      <c r="C101" s="17" t="s">
        <v>76</v>
      </c>
      <c r="D101" s="12">
        <v>34.125</v>
      </c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>
        <v>0</v>
      </c>
      <c r="V101" s="12"/>
      <c r="W101" s="12"/>
      <c r="X101" s="12">
        <v>10</v>
      </c>
      <c r="Y101" s="12"/>
      <c r="Z101" s="12"/>
      <c r="AA101" s="12"/>
      <c r="AB101" s="14"/>
      <c r="AC101" s="12"/>
      <c r="AD101" s="12"/>
      <c r="AE101" s="12"/>
      <c r="AF101" s="12"/>
      <c r="AG101" s="12"/>
      <c r="AH101" s="12"/>
      <c r="AI101" s="12"/>
      <c r="AJ101" s="22">
        <v>10</v>
      </c>
      <c r="AK101" s="26">
        <v>44.125</v>
      </c>
    </row>
    <row r="102" spans="1:37" s="8" customFormat="1" ht="16.5" customHeight="1">
      <c r="A102" s="15" t="s">
        <v>610</v>
      </c>
      <c r="B102" s="16" t="s">
        <v>611</v>
      </c>
      <c r="C102" s="17" t="s">
        <v>56</v>
      </c>
      <c r="D102" s="12">
        <v>34.93</v>
      </c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 t="s">
        <v>612</v>
      </c>
      <c r="P102" s="12"/>
      <c r="Q102" s="12">
        <v>1.5</v>
      </c>
      <c r="R102" s="12" t="s">
        <v>613</v>
      </c>
      <c r="S102" s="12"/>
      <c r="T102" s="12">
        <v>0.5</v>
      </c>
      <c r="U102" s="12">
        <v>2</v>
      </c>
      <c r="V102" s="12" t="s">
        <v>245</v>
      </c>
      <c r="W102" s="12">
        <v>0</v>
      </c>
      <c r="X102" s="12">
        <v>10</v>
      </c>
      <c r="Y102" s="12"/>
      <c r="Z102" s="12"/>
      <c r="AA102" s="12"/>
      <c r="AB102" s="14"/>
      <c r="AC102" s="12"/>
      <c r="AD102" s="12"/>
      <c r="AE102" s="12" t="s">
        <v>614</v>
      </c>
      <c r="AF102" s="12">
        <v>2.9</v>
      </c>
      <c r="AG102" s="12"/>
      <c r="AH102" s="12"/>
      <c r="AI102" s="12"/>
      <c r="AJ102" s="22">
        <v>12.9</v>
      </c>
      <c r="AK102" s="26">
        <f t="shared" si="1"/>
        <v>49.83</v>
      </c>
    </row>
    <row r="103" spans="1:37" s="8" customFormat="1" ht="16.5" customHeight="1">
      <c r="A103" s="15" t="s">
        <v>615</v>
      </c>
      <c r="B103" s="16" t="s">
        <v>616</v>
      </c>
      <c r="C103" s="17" t="s">
        <v>41</v>
      </c>
      <c r="D103" s="12">
        <v>35.17</v>
      </c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 t="s">
        <v>617</v>
      </c>
      <c r="P103" s="12"/>
      <c r="Q103" s="12">
        <v>0.5</v>
      </c>
      <c r="R103" s="12"/>
      <c r="S103" s="12"/>
      <c r="T103" s="12"/>
      <c r="U103" s="12">
        <v>0.5</v>
      </c>
      <c r="V103" s="12"/>
      <c r="W103" s="12">
        <v>0</v>
      </c>
      <c r="X103" s="12">
        <v>10</v>
      </c>
      <c r="Y103" s="12"/>
      <c r="Z103" s="12"/>
      <c r="AA103" s="12"/>
      <c r="AB103" s="14"/>
      <c r="AC103" s="12"/>
      <c r="AD103" s="12"/>
      <c r="AE103" s="12"/>
      <c r="AF103" s="12"/>
      <c r="AG103" s="12"/>
      <c r="AH103" s="12"/>
      <c r="AI103" s="12"/>
      <c r="AJ103" s="22">
        <v>10</v>
      </c>
      <c r="AK103" s="26">
        <f t="shared" si="1"/>
        <v>45.67</v>
      </c>
    </row>
    <row r="104" spans="1:37" s="8" customFormat="1" ht="16.5" customHeight="1">
      <c r="A104" s="15" t="s">
        <v>618</v>
      </c>
      <c r="B104" s="16" t="s">
        <v>619</v>
      </c>
      <c r="C104" s="17" t="s">
        <v>56</v>
      </c>
      <c r="D104" s="12">
        <v>34.71</v>
      </c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 t="s">
        <v>620</v>
      </c>
      <c r="S104" s="12">
        <v>5</v>
      </c>
      <c r="T104" s="12">
        <v>2.5</v>
      </c>
      <c r="U104" s="12">
        <v>2.5</v>
      </c>
      <c r="V104" s="12"/>
      <c r="W104" s="12"/>
      <c r="X104" s="12">
        <v>10</v>
      </c>
      <c r="Y104" s="12"/>
      <c r="Z104" s="12"/>
      <c r="AA104" s="12"/>
      <c r="AB104" s="14"/>
      <c r="AC104" s="12"/>
      <c r="AD104" s="12"/>
      <c r="AE104" s="12"/>
      <c r="AF104" s="12"/>
      <c r="AG104" s="12"/>
      <c r="AH104" s="12"/>
      <c r="AI104" s="12"/>
      <c r="AJ104" s="22">
        <v>10</v>
      </c>
      <c r="AK104" s="26">
        <f t="shared" si="1"/>
        <v>47.21</v>
      </c>
    </row>
    <row r="105" spans="1:37" s="8" customFormat="1" ht="16.5" customHeight="1">
      <c r="A105" s="15" t="s">
        <v>621</v>
      </c>
      <c r="B105" s="16" t="s">
        <v>622</v>
      </c>
      <c r="C105" s="17" t="s">
        <v>92</v>
      </c>
      <c r="D105" s="12">
        <v>34.72</v>
      </c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>
        <v>0</v>
      </c>
      <c r="V105" s="12"/>
      <c r="W105" s="12"/>
      <c r="X105" s="12">
        <v>10</v>
      </c>
      <c r="Y105" s="12"/>
      <c r="Z105" s="12"/>
      <c r="AA105" s="12"/>
      <c r="AB105" s="14" t="s">
        <v>623</v>
      </c>
      <c r="AC105" s="12"/>
      <c r="AD105" s="12">
        <v>0.5</v>
      </c>
      <c r="AE105" s="12"/>
      <c r="AF105" s="12"/>
      <c r="AG105" s="12"/>
      <c r="AH105" s="12"/>
      <c r="AI105" s="12"/>
      <c r="AJ105" s="22">
        <v>10.5</v>
      </c>
      <c r="AK105" s="26">
        <f t="shared" si="1"/>
        <v>45.22</v>
      </c>
    </row>
    <row r="106" spans="1:37" s="8" customFormat="1" ht="16.5" customHeight="1">
      <c r="A106" s="15" t="s">
        <v>624</v>
      </c>
      <c r="B106" s="16" t="s">
        <v>625</v>
      </c>
      <c r="C106" s="17" t="s">
        <v>56</v>
      </c>
      <c r="D106" s="12">
        <f>85.58*0.4</f>
        <v>34.231999999999999</v>
      </c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>
        <v>0</v>
      </c>
      <c r="V106" s="12"/>
      <c r="W106" s="12"/>
      <c r="X106" s="12">
        <v>10</v>
      </c>
      <c r="Y106" s="12"/>
      <c r="Z106" s="12"/>
      <c r="AA106" s="12"/>
      <c r="AB106" s="14"/>
      <c r="AC106" s="12"/>
      <c r="AD106" s="12"/>
      <c r="AE106" s="12" t="s">
        <v>626</v>
      </c>
      <c r="AF106" s="12">
        <v>2</v>
      </c>
      <c r="AG106" s="12"/>
      <c r="AH106" s="12"/>
      <c r="AI106" s="12"/>
      <c r="AJ106" s="22">
        <v>12</v>
      </c>
      <c r="AK106" s="26">
        <f t="shared" si="1"/>
        <v>46.231999999999999</v>
      </c>
    </row>
    <row r="107" spans="1:37" s="8" customFormat="1" ht="16.5" customHeight="1">
      <c r="A107" s="15" t="s">
        <v>627</v>
      </c>
      <c r="B107" s="16" t="s">
        <v>628</v>
      </c>
      <c r="C107" s="17" t="s">
        <v>56</v>
      </c>
      <c r="D107" s="12">
        <v>32.094099999999997</v>
      </c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>
        <v>0</v>
      </c>
      <c r="V107" s="12"/>
      <c r="W107" s="12"/>
      <c r="X107" s="12">
        <v>10</v>
      </c>
      <c r="Y107" s="12"/>
      <c r="Z107" s="12"/>
      <c r="AA107" s="12"/>
      <c r="AB107" s="14"/>
      <c r="AC107" s="12"/>
      <c r="AD107" s="12"/>
      <c r="AE107" s="12" t="s">
        <v>626</v>
      </c>
      <c r="AF107" s="12">
        <v>2</v>
      </c>
      <c r="AG107" s="12"/>
      <c r="AH107" s="12"/>
      <c r="AI107" s="12"/>
      <c r="AJ107" s="22">
        <v>12</v>
      </c>
      <c r="AK107" s="26">
        <f t="shared" si="1"/>
        <v>44.094099999999997</v>
      </c>
    </row>
    <row r="108" spans="1:37" s="8" customFormat="1" ht="16.5" customHeight="1">
      <c r="A108" s="15" t="s">
        <v>629</v>
      </c>
      <c r="B108" s="16" t="s">
        <v>630</v>
      </c>
      <c r="C108" s="17" t="s">
        <v>126</v>
      </c>
      <c r="D108" s="12">
        <v>33.950000000000003</v>
      </c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>
        <v>0</v>
      </c>
      <c r="V108" s="12"/>
      <c r="W108" s="12"/>
      <c r="X108" s="12">
        <v>10</v>
      </c>
      <c r="Y108" s="12"/>
      <c r="Z108" s="12"/>
      <c r="AA108" s="12"/>
      <c r="AB108" s="14"/>
      <c r="AC108" s="12"/>
      <c r="AD108" s="12"/>
      <c r="AE108" s="12"/>
      <c r="AF108" s="12"/>
      <c r="AG108" s="12"/>
      <c r="AH108" s="12"/>
      <c r="AI108" s="12"/>
      <c r="AJ108" s="22">
        <v>10</v>
      </c>
      <c r="AK108" s="26">
        <f t="shared" si="1"/>
        <v>43.95</v>
      </c>
    </row>
    <row r="109" spans="1:37" s="8" customFormat="1" ht="16.5" customHeight="1">
      <c r="A109" s="15" t="s">
        <v>631</v>
      </c>
      <c r="B109" s="16" t="s">
        <v>632</v>
      </c>
      <c r="C109" s="17" t="s">
        <v>48</v>
      </c>
      <c r="D109" s="12">
        <v>34.725000000000001</v>
      </c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 t="s">
        <v>633</v>
      </c>
      <c r="S109" s="12"/>
      <c r="T109" s="12">
        <v>2.4</v>
      </c>
      <c r="U109" s="12">
        <v>2.4</v>
      </c>
      <c r="V109" s="12"/>
      <c r="W109" s="12"/>
      <c r="X109" s="12">
        <v>10</v>
      </c>
      <c r="Y109" s="12" t="s">
        <v>634</v>
      </c>
      <c r="Z109" s="12" t="s">
        <v>635</v>
      </c>
      <c r="AA109" s="12">
        <v>1</v>
      </c>
      <c r="AB109" s="14"/>
      <c r="AC109" s="12"/>
      <c r="AD109" s="12"/>
      <c r="AE109" s="12" t="s">
        <v>636</v>
      </c>
      <c r="AF109" s="12">
        <v>2.5</v>
      </c>
      <c r="AG109" s="12"/>
      <c r="AH109" s="12"/>
      <c r="AI109" s="12"/>
      <c r="AJ109" s="22">
        <v>13.7</v>
      </c>
      <c r="AK109" s="26">
        <f t="shared" si="1"/>
        <v>50.825000000000003</v>
      </c>
    </row>
    <row r="110" spans="1:37" s="8" customFormat="1" ht="16.5" customHeight="1">
      <c r="A110" s="15" t="s">
        <v>637</v>
      </c>
      <c r="B110" s="16" t="s">
        <v>638</v>
      </c>
      <c r="C110" s="17" t="s">
        <v>126</v>
      </c>
      <c r="D110" s="12">
        <v>33.79</v>
      </c>
      <c r="E110" s="12" t="s">
        <v>639</v>
      </c>
      <c r="F110" s="12">
        <v>43160</v>
      </c>
      <c r="G110" s="12">
        <v>2</v>
      </c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 t="s">
        <v>640</v>
      </c>
      <c r="S110" s="12"/>
      <c r="T110" s="12">
        <v>1.5</v>
      </c>
      <c r="U110" s="12">
        <v>1.5</v>
      </c>
      <c r="V110" s="12"/>
      <c r="W110" s="12"/>
      <c r="X110" s="12">
        <v>10</v>
      </c>
      <c r="Y110" s="12"/>
      <c r="Z110" s="12"/>
      <c r="AA110" s="12"/>
      <c r="AB110" s="14"/>
      <c r="AC110" s="12"/>
      <c r="AD110" s="12"/>
      <c r="AE110" s="12"/>
      <c r="AF110" s="12"/>
      <c r="AG110" s="12" t="s">
        <v>607</v>
      </c>
      <c r="AH110" s="12"/>
      <c r="AI110" s="12">
        <v>0.3</v>
      </c>
      <c r="AJ110" s="22">
        <v>10.3</v>
      </c>
      <c r="AK110" s="26">
        <v>45.89</v>
      </c>
    </row>
    <row r="111" spans="1:37" s="8" customFormat="1" ht="14.4">
      <c r="A111" s="15" t="s">
        <v>641</v>
      </c>
      <c r="B111" s="16" t="s">
        <v>642</v>
      </c>
      <c r="C111" s="17" t="s">
        <v>126</v>
      </c>
      <c r="D111" s="12">
        <v>34.6</v>
      </c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>
        <v>0</v>
      </c>
      <c r="V111" s="12"/>
      <c r="W111" s="12"/>
      <c r="X111" s="12">
        <v>10</v>
      </c>
      <c r="Y111" s="12"/>
      <c r="Z111" s="12"/>
      <c r="AA111" s="12"/>
      <c r="AB111" s="14"/>
      <c r="AC111" s="12"/>
      <c r="AD111" s="12"/>
      <c r="AE111" s="12"/>
      <c r="AF111" s="12"/>
      <c r="AG111" s="12"/>
      <c r="AH111" s="12"/>
      <c r="AI111" s="12"/>
      <c r="AJ111" s="22">
        <v>10</v>
      </c>
      <c r="AK111" s="26">
        <f t="shared" si="1"/>
        <v>44.6</v>
      </c>
    </row>
    <row r="112" spans="1:37" s="8" customFormat="1" ht="14.4">
      <c r="A112" s="15" t="s">
        <v>643</v>
      </c>
      <c r="B112" s="16" t="s">
        <v>644</v>
      </c>
      <c r="C112" s="17" t="s">
        <v>645</v>
      </c>
      <c r="D112" s="12">
        <v>34.57</v>
      </c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>
        <v>0</v>
      </c>
      <c r="V112" s="12"/>
      <c r="W112" s="12"/>
      <c r="X112" s="12">
        <v>10</v>
      </c>
      <c r="Y112" s="12"/>
      <c r="Z112" s="12"/>
      <c r="AA112" s="12"/>
      <c r="AB112" s="14"/>
      <c r="AC112" s="12"/>
      <c r="AD112" s="12"/>
      <c r="AE112" s="12"/>
      <c r="AF112" s="12"/>
      <c r="AG112" s="12"/>
      <c r="AH112" s="12"/>
      <c r="AI112" s="12"/>
      <c r="AJ112" s="22">
        <v>10</v>
      </c>
      <c r="AK112" s="26">
        <f t="shared" si="1"/>
        <v>44.57</v>
      </c>
    </row>
    <row r="113" spans="1:38" s="8" customFormat="1" ht="14.4">
      <c r="A113" s="15" t="s">
        <v>646</v>
      </c>
      <c r="B113" s="16" t="s">
        <v>901</v>
      </c>
      <c r="C113" s="17" t="s">
        <v>645</v>
      </c>
      <c r="D113" s="12">
        <v>35</v>
      </c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 t="s">
        <v>886</v>
      </c>
      <c r="P113" s="12"/>
      <c r="Q113" s="12"/>
      <c r="R113" s="12" t="s">
        <v>647</v>
      </c>
      <c r="S113" s="12"/>
      <c r="T113" s="12" t="s">
        <v>648</v>
      </c>
      <c r="U113" s="12">
        <v>1</v>
      </c>
      <c r="V113" s="12"/>
      <c r="W113" s="12"/>
      <c r="X113" s="12">
        <v>10</v>
      </c>
      <c r="Y113" s="12"/>
      <c r="Z113" s="12"/>
      <c r="AA113" s="12"/>
      <c r="AB113" s="14"/>
      <c r="AC113" s="12"/>
      <c r="AD113" s="12"/>
      <c r="AE113" s="12"/>
      <c r="AF113" s="12"/>
      <c r="AG113" s="12"/>
      <c r="AH113" s="12"/>
      <c r="AI113" s="12"/>
      <c r="AJ113" s="22">
        <v>10</v>
      </c>
      <c r="AK113" s="26">
        <f t="shared" si="1"/>
        <v>46</v>
      </c>
    </row>
    <row r="114" spans="1:38" s="8" customFormat="1" ht="14.4" customHeight="1">
      <c r="A114" s="15" t="s">
        <v>649</v>
      </c>
      <c r="B114" s="16" t="s">
        <v>650</v>
      </c>
      <c r="C114" s="17" t="s">
        <v>48</v>
      </c>
      <c r="D114" s="12">
        <f>86.95*0.4</f>
        <v>34.78</v>
      </c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 t="s">
        <v>651</v>
      </c>
      <c r="P114" s="12">
        <v>2018.5</v>
      </c>
      <c r="Q114" s="12">
        <v>2.5</v>
      </c>
      <c r="R114" s="12" t="s">
        <v>652</v>
      </c>
      <c r="S114" s="12"/>
      <c r="T114" s="12">
        <v>2.5</v>
      </c>
      <c r="U114" s="12">
        <v>5</v>
      </c>
      <c r="V114" s="12"/>
      <c r="W114" s="12"/>
      <c r="X114" s="12">
        <v>10</v>
      </c>
      <c r="Y114" s="12" t="s">
        <v>653</v>
      </c>
      <c r="Z114" s="12"/>
      <c r="AA114" s="12">
        <v>0.3</v>
      </c>
      <c r="AB114" s="14" t="s">
        <v>654</v>
      </c>
      <c r="AC114" s="12"/>
      <c r="AD114" s="12">
        <v>1</v>
      </c>
      <c r="AE114" s="12" t="s">
        <v>655</v>
      </c>
      <c r="AF114" s="12">
        <v>2.9</v>
      </c>
      <c r="AG114" s="12"/>
      <c r="AH114" s="12"/>
      <c r="AI114" s="12"/>
      <c r="AJ114" s="22">
        <f>AA114+AD114+AF114+AI114+10</f>
        <v>14.2</v>
      </c>
      <c r="AK114" s="26">
        <f t="shared" si="1"/>
        <v>53.980000000000004</v>
      </c>
    </row>
    <row r="115" spans="1:38" s="8" customFormat="1" ht="15.6" customHeight="1">
      <c r="A115" s="15" t="s">
        <v>656</v>
      </c>
      <c r="B115" s="16" t="s">
        <v>657</v>
      </c>
      <c r="C115" s="17" t="s">
        <v>92</v>
      </c>
      <c r="D115" s="12">
        <v>35.5</v>
      </c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>
        <v>0</v>
      </c>
      <c r="V115" s="12" t="s">
        <v>658</v>
      </c>
      <c r="W115" s="12">
        <v>1</v>
      </c>
      <c r="X115" s="12">
        <v>9</v>
      </c>
      <c r="Y115" s="12" t="s">
        <v>659</v>
      </c>
      <c r="Z115" s="12" t="s">
        <v>660</v>
      </c>
      <c r="AA115" s="12">
        <v>8</v>
      </c>
      <c r="AB115" s="14"/>
      <c r="AC115" s="12"/>
      <c r="AD115" s="12"/>
      <c r="AE115" s="12" t="s">
        <v>487</v>
      </c>
      <c r="AF115" s="12">
        <v>2.9</v>
      </c>
      <c r="AG115" s="12"/>
      <c r="AH115" s="12"/>
      <c r="AI115" s="12"/>
      <c r="AJ115" s="22">
        <v>20</v>
      </c>
      <c r="AK115" s="26">
        <f t="shared" si="1"/>
        <v>55.5</v>
      </c>
    </row>
    <row r="116" spans="1:38" s="8" customFormat="1" ht="14.4">
      <c r="A116" s="15" t="s">
        <v>661</v>
      </c>
      <c r="B116" s="16" t="s">
        <v>662</v>
      </c>
      <c r="C116" s="17" t="s">
        <v>56</v>
      </c>
      <c r="D116" s="12">
        <v>34.612000000000002</v>
      </c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>
        <v>0</v>
      </c>
      <c r="V116" s="12"/>
      <c r="W116" s="12"/>
      <c r="X116" s="12">
        <v>10</v>
      </c>
      <c r="Y116" s="12"/>
      <c r="Z116" s="12"/>
      <c r="AA116" s="12"/>
      <c r="AB116" s="14"/>
      <c r="AC116" s="12"/>
      <c r="AD116" s="12"/>
      <c r="AE116" s="12"/>
      <c r="AF116" s="12"/>
      <c r="AG116" s="12" t="s">
        <v>607</v>
      </c>
      <c r="AH116" s="12"/>
      <c r="AI116" s="12">
        <v>0.3</v>
      </c>
      <c r="AJ116" s="22">
        <v>10.3</v>
      </c>
      <c r="AK116" s="26">
        <f t="shared" si="1"/>
        <v>44.912000000000006</v>
      </c>
    </row>
    <row r="117" spans="1:38" s="8" customFormat="1" ht="14.4">
      <c r="A117" s="15" t="s">
        <v>663</v>
      </c>
      <c r="B117" s="16" t="s">
        <v>664</v>
      </c>
      <c r="C117" s="17" t="s">
        <v>64</v>
      </c>
      <c r="D117" s="12">
        <v>34.612000000000002</v>
      </c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>
        <v>0</v>
      </c>
      <c r="V117" s="12"/>
      <c r="W117" s="12"/>
      <c r="X117" s="12">
        <v>10</v>
      </c>
      <c r="Y117" s="12"/>
      <c r="Z117" s="12"/>
      <c r="AA117" s="12"/>
      <c r="AB117" s="14"/>
      <c r="AC117" s="12"/>
      <c r="AD117" s="12"/>
      <c r="AE117" s="12"/>
      <c r="AF117" s="12"/>
      <c r="AG117" s="12" t="s">
        <v>607</v>
      </c>
      <c r="AH117" s="12" t="s">
        <v>665</v>
      </c>
      <c r="AI117" s="12">
        <v>0.7</v>
      </c>
      <c r="AJ117" s="22">
        <v>10.7</v>
      </c>
      <c r="AK117" s="26">
        <f t="shared" si="1"/>
        <v>45.311999999999998</v>
      </c>
    </row>
    <row r="118" spans="1:38" s="8" customFormat="1" ht="14.4">
      <c r="A118" s="15" t="s">
        <v>666</v>
      </c>
      <c r="B118" s="16" t="s">
        <v>667</v>
      </c>
      <c r="C118" s="17" t="s">
        <v>64</v>
      </c>
      <c r="D118" s="12">
        <v>33.96</v>
      </c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>
        <v>0</v>
      </c>
      <c r="V118" s="12"/>
      <c r="W118" s="12"/>
      <c r="X118" s="12">
        <v>10</v>
      </c>
      <c r="Y118" s="12"/>
      <c r="Z118" s="12"/>
      <c r="AA118" s="12"/>
      <c r="AB118" s="14"/>
      <c r="AC118" s="12"/>
      <c r="AD118" s="12"/>
      <c r="AE118" s="12"/>
      <c r="AF118" s="12"/>
      <c r="AG118" s="12"/>
      <c r="AH118" s="12"/>
      <c r="AI118" s="12"/>
      <c r="AJ118" s="22">
        <v>10</v>
      </c>
      <c r="AK118" s="26">
        <f t="shared" si="1"/>
        <v>43.96</v>
      </c>
    </row>
    <row r="119" spans="1:38" s="8" customFormat="1" ht="14.4">
      <c r="A119" s="15" t="s">
        <v>668</v>
      </c>
      <c r="B119" s="16" t="s">
        <v>669</v>
      </c>
      <c r="C119" s="17" t="s">
        <v>64</v>
      </c>
      <c r="D119" s="12">
        <v>33.458799999999997</v>
      </c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>
        <v>0</v>
      </c>
      <c r="V119" s="12"/>
      <c r="W119" s="12"/>
      <c r="X119" s="12">
        <v>10</v>
      </c>
      <c r="Y119" s="12" t="s">
        <v>670</v>
      </c>
      <c r="Z119" s="12"/>
      <c r="AA119" s="12">
        <v>1</v>
      </c>
      <c r="AB119" s="14" t="s">
        <v>671</v>
      </c>
      <c r="AC119" s="12"/>
      <c r="AD119" s="12">
        <v>2.9</v>
      </c>
      <c r="AE119" s="12"/>
      <c r="AF119" s="12"/>
      <c r="AG119" s="12" t="s">
        <v>607</v>
      </c>
      <c r="AH119" s="12"/>
      <c r="AI119" s="12">
        <v>0.3</v>
      </c>
      <c r="AJ119" s="22">
        <v>13.2</v>
      </c>
      <c r="AK119" s="26">
        <v>49.558799999999998</v>
      </c>
    </row>
    <row r="120" spans="1:38" s="8" customFormat="1" ht="14.4">
      <c r="A120" s="15" t="s">
        <v>672</v>
      </c>
      <c r="B120" s="16" t="s">
        <v>673</v>
      </c>
      <c r="C120" s="17" t="s">
        <v>56</v>
      </c>
      <c r="D120" s="12">
        <v>35.35</v>
      </c>
      <c r="E120" s="12" t="s">
        <v>674</v>
      </c>
      <c r="F120" s="12">
        <v>43252</v>
      </c>
      <c r="G120" s="12">
        <v>2</v>
      </c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 t="s">
        <v>675</v>
      </c>
      <c r="S120" s="12" t="s">
        <v>882</v>
      </c>
      <c r="T120" s="12">
        <v>4</v>
      </c>
      <c r="U120" s="12">
        <v>6</v>
      </c>
      <c r="V120" s="12"/>
      <c r="W120" s="12"/>
      <c r="X120" s="12">
        <v>10</v>
      </c>
      <c r="Y120" s="12"/>
      <c r="Z120" s="12"/>
      <c r="AA120" s="12"/>
      <c r="AB120" s="14" t="s">
        <v>676</v>
      </c>
      <c r="AC120" s="12"/>
      <c r="AD120" s="12">
        <v>0.5</v>
      </c>
      <c r="AE120" s="12" t="s">
        <v>677</v>
      </c>
      <c r="AF120" s="12">
        <v>2.9</v>
      </c>
      <c r="AG120" s="12" t="s">
        <v>678</v>
      </c>
      <c r="AH120" s="12"/>
      <c r="AI120" s="12">
        <v>0.3</v>
      </c>
      <c r="AJ120" s="22">
        <v>13.7</v>
      </c>
      <c r="AK120" s="26">
        <v>55.35</v>
      </c>
    </row>
    <row r="121" spans="1:38" s="52" customFormat="1" ht="36">
      <c r="A121" s="28" t="s">
        <v>679</v>
      </c>
      <c r="B121" s="29" t="s">
        <v>883</v>
      </c>
      <c r="C121" s="30" t="s">
        <v>680</v>
      </c>
      <c r="D121" s="31">
        <v>35.65</v>
      </c>
      <c r="E121" s="31" t="s">
        <v>884</v>
      </c>
      <c r="F121" s="31">
        <v>2018.03</v>
      </c>
      <c r="G121" s="31">
        <v>2</v>
      </c>
      <c r="H121" s="31"/>
      <c r="I121" s="31"/>
      <c r="J121" s="31"/>
      <c r="K121" s="31"/>
      <c r="L121" s="31"/>
      <c r="M121" s="31"/>
      <c r="N121" s="31"/>
      <c r="O121" s="31" t="s">
        <v>681</v>
      </c>
      <c r="P121" s="31"/>
      <c r="Q121" s="31">
        <v>2.7</v>
      </c>
      <c r="R121" s="31"/>
      <c r="S121" s="31"/>
      <c r="T121" s="31"/>
      <c r="U121" s="31">
        <v>4.7</v>
      </c>
      <c r="V121" s="31"/>
      <c r="W121" s="31"/>
      <c r="X121" s="31">
        <v>10</v>
      </c>
      <c r="Y121" s="31"/>
      <c r="Z121" s="31"/>
      <c r="AA121" s="31"/>
      <c r="AB121" s="32" t="s">
        <v>902</v>
      </c>
      <c r="AC121" s="31"/>
      <c r="AD121" s="31">
        <v>0.5</v>
      </c>
      <c r="AE121" s="31" t="s">
        <v>682</v>
      </c>
      <c r="AF121" s="31">
        <v>3</v>
      </c>
      <c r="AG121" s="31" t="s">
        <v>885</v>
      </c>
      <c r="AH121" s="31"/>
      <c r="AI121" s="31">
        <v>2</v>
      </c>
      <c r="AJ121" s="33">
        <v>15.5</v>
      </c>
      <c r="AK121" s="34">
        <f t="shared" si="1"/>
        <v>55.849999999999994</v>
      </c>
      <c r="AL121" s="51" t="s">
        <v>903</v>
      </c>
    </row>
    <row r="122" spans="1:38" s="8" customFormat="1" ht="14.4">
      <c r="A122" s="15" t="s">
        <v>683</v>
      </c>
      <c r="B122" s="16" t="s">
        <v>684</v>
      </c>
      <c r="C122" s="17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>
        <v>10</v>
      </c>
      <c r="Y122" s="12"/>
      <c r="Z122" s="12"/>
      <c r="AA122" s="12"/>
      <c r="AB122" s="14"/>
      <c r="AC122" s="12"/>
      <c r="AD122" s="12"/>
      <c r="AE122" s="12"/>
      <c r="AF122" s="12"/>
      <c r="AG122" s="12"/>
      <c r="AH122" s="12"/>
      <c r="AI122" s="12"/>
      <c r="AJ122" s="22">
        <v>10</v>
      </c>
      <c r="AK122" s="26">
        <f t="shared" si="1"/>
        <v>10</v>
      </c>
    </row>
    <row r="123" spans="1:38" s="8" customFormat="1" ht="14.4">
      <c r="A123" s="15" t="s">
        <v>685</v>
      </c>
      <c r="B123" s="16" t="s">
        <v>686</v>
      </c>
      <c r="C123" s="17" t="s">
        <v>64</v>
      </c>
      <c r="D123" s="12">
        <v>33.549999999999997</v>
      </c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>
        <v>10</v>
      </c>
      <c r="Y123" s="12"/>
      <c r="Z123" s="12"/>
      <c r="AA123" s="12"/>
      <c r="AB123" s="14"/>
      <c r="AC123" s="12"/>
      <c r="AD123" s="12"/>
      <c r="AE123" s="12"/>
      <c r="AF123" s="12"/>
      <c r="AG123" s="12"/>
      <c r="AH123" s="12"/>
      <c r="AI123" s="12"/>
      <c r="AJ123" s="22">
        <v>10</v>
      </c>
      <c r="AK123" s="26">
        <f t="shared" si="1"/>
        <v>43.55</v>
      </c>
    </row>
    <row r="124" spans="1:38" s="8" customFormat="1" ht="14.4">
      <c r="A124" s="15" t="s">
        <v>687</v>
      </c>
      <c r="B124" s="16" t="s">
        <v>688</v>
      </c>
      <c r="C124" s="17" t="s">
        <v>64</v>
      </c>
      <c r="D124" s="12">
        <v>33.774999999999999</v>
      </c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>
        <v>10</v>
      </c>
      <c r="Y124" s="12"/>
      <c r="Z124" s="12"/>
      <c r="AA124" s="12"/>
      <c r="AB124" s="14"/>
      <c r="AC124" s="12"/>
      <c r="AD124" s="12"/>
      <c r="AE124" s="12"/>
      <c r="AF124" s="12"/>
      <c r="AG124" s="12"/>
      <c r="AH124" s="12"/>
      <c r="AI124" s="12"/>
      <c r="AJ124" s="22">
        <v>10</v>
      </c>
      <c r="AK124" s="26">
        <f t="shared" si="1"/>
        <v>43.774999999999999</v>
      </c>
    </row>
    <row r="125" spans="1:38" s="8" customFormat="1" ht="14.4">
      <c r="A125" s="15" t="s">
        <v>689</v>
      </c>
      <c r="B125" s="16" t="s">
        <v>690</v>
      </c>
      <c r="C125" s="17" t="s">
        <v>64</v>
      </c>
      <c r="D125" s="12">
        <v>33.311999999999998</v>
      </c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>
        <v>10</v>
      </c>
      <c r="Y125" s="12"/>
      <c r="Z125" s="12"/>
      <c r="AA125" s="12"/>
      <c r="AB125" s="14"/>
      <c r="AC125" s="12"/>
      <c r="AD125" s="12"/>
      <c r="AE125" s="12"/>
      <c r="AF125" s="12"/>
      <c r="AG125" s="12"/>
      <c r="AH125" s="12"/>
      <c r="AI125" s="12"/>
      <c r="AJ125" s="22">
        <v>10</v>
      </c>
      <c r="AK125" s="26">
        <f t="shared" si="1"/>
        <v>43.311999999999998</v>
      </c>
    </row>
    <row r="126" spans="1:38" s="8" customFormat="1" ht="14.4">
      <c r="A126" s="15" t="s">
        <v>691</v>
      </c>
      <c r="B126" s="16" t="s">
        <v>692</v>
      </c>
      <c r="C126" s="17" t="s">
        <v>64</v>
      </c>
      <c r="D126" s="12">
        <v>33.787999999999997</v>
      </c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>
        <v>10</v>
      </c>
      <c r="Y126" s="12"/>
      <c r="Z126" s="12"/>
      <c r="AA126" s="12"/>
      <c r="AB126" s="14"/>
      <c r="AC126" s="12"/>
      <c r="AD126" s="12"/>
      <c r="AE126" s="12"/>
      <c r="AF126" s="12"/>
      <c r="AG126" s="12"/>
      <c r="AH126" s="12"/>
      <c r="AI126" s="12"/>
      <c r="AJ126" s="22">
        <v>10</v>
      </c>
      <c r="AK126" s="26">
        <f t="shared" si="1"/>
        <v>43.787999999999997</v>
      </c>
    </row>
    <row r="127" spans="1:38" s="8" customFormat="1" ht="14.4">
      <c r="A127" s="15" t="s">
        <v>693</v>
      </c>
      <c r="B127" s="16" t="s">
        <v>694</v>
      </c>
      <c r="C127" s="17" t="s">
        <v>64</v>
      </c>
      <c r="D127" s="12">
        <v>33.887999999999998</v>
      </c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>
        <v>10</v>
      </c>
      <c r="Y127" s="12"/>
      <c r="Z127" s="12"/>
      <c r="AA127" s="12"/>
      <c r="AB127" s="14"/>
      <c r="AC127" s="12"/>
      <c r="AD127" s="12"/>
      <c r="AE127" s="12"/>
      <c r="AF127" s="12"/>
      <c r="AG127" s="12"/>
      <c r="AH127" s="12"/>
      <c r="AI127" s="12"/>
      <c r="AJ127" s="22">
        <v>10</v>
      </c>
      <c r="AK127" s="26">
        <f t="shared" si="1"/>
        <v>43.887999999999998</v>
      </c>
    </row>
    <row r="128" spans="1:38" s="8" customFormat="1" ht="14.4">
      <c r="A128" s="15" t="s">
        <v>695</v>
      </c>
      <c r="B128" s="16" t="s">
        <v>696</v>
      </c>
      <c r="C128" s="17" t="s">
        <v>64</v>
      </c>
      <c r="D128" s="12">
        <v>33.244</v>
      </c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>
        <v>10</v>
      </c>
      <c r="Y128" s="12"/>
      <c r="Z128" s="12"/>
      <c r="AA128" s="12"/>
      <c r="AB128" s="14"/>
      <c r="AC128" s="12"/>
      <c r="AD128" s="12"/>
      <c r="AE128" s="12"/>
      <c r="AF128" s="12"/>
      <c r="AG128" s="12"/>
      <c r="AH128" s="12"/>
      <c r="AI128" s="12"/>
      <c r="AJ128" s="22">
        <v>10</v>
      </c>
      <c r="AK128" s="26">
        <f t="shared" si="1"/>
        <v>43.244</v>
      </c>
    </row>
    <row r="129" spans="1:37" s="8" customFormat="1" ht="14.4">
      <c r="A129" s="15" t="s">
        <v>697</v>
      </c>
      <c r="B129" s="16" t="s">
        <v>698</v>
      </c>
      <c r="C129" s="17" t="s">
        <v>64</v>
      </c>
      <c r="D129" s="12">
        <v>34.024999999999999</v>
      </c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4"/>
      <c r="AC129" s="12"/>
      <c r="AD129" s="12"/>
      <c r="AE129" s="12"/>
      <c r="AF129" s="12"/>
      <c r="AG129" s="12"/>
      <c r="AH129" s="12"/>
      <c r="AI129" s="12"/>
      <c r="AJ129" s="22">
        <v>10</v>
      </c>
      <c r="AK129" s="26">
        <f t="shared" si="1"/>
        <v>44.024999999999999</v>
      </c>
    </row>
    <row r="130" spans="1:37" s="8" customFormat="1" ht="15.6" customHeight="1">
      <c r="A130" s="94" t="s">
        <v>898</v>
      </c>
      <c r="B130" s="94"/>
      <c r="C130" s="94"/>
      <c r="D130" s="94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4"/>
      <c r="AC130" s="12"/>
      <c r="AD130" s="12"/>
      <c r="AE130" s="12"/>
      <c r="AF130" s="12"/>
      <c r="AG130" s="12"/>
      <c r="AH130" s="12"/>
      <c r="AI130" s="12"/>
      <c r="AJ130" s="22"/>
      <c r="AK130" s="26"/>
    </row>
    <row r="131" spans="1:37" s="8" customFormat="1" ht="14.4">
      <c r="A131" s="15" t="s">
        <v>479</v>
      </c>
      <c r="B131" s="16" t="s">
        <v>480</v>
      </c>
      <c r="C131" s="17" t="s">
        <v>64</v>
      </c>
      <c r="D131" s="12">
        <v>34.75</v>
      </c>
      <c r="E131" s="12"/>
      <c r="F131" s="12"/>
      <c r="G131" s="12"/>
      <c r="H131" s="12" t="s">
        <v>481</v>
      </c>
      <c r="I131" s="12"/>
      <c r="J131" s="12">
        <v>2.5</v>
      </c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>
        <f t="shared" ref="U131:U169" si="2">T131+Q131+N131+J131+G131</f>
        <v>2.5</v>
      </c>
      <c r="V131" s="12"/>
      <c r="W131" s="12"/>
      <c r="X131" s="12">
        <v>10</v>
      </c>
      <c r="Y131" s="12"/>
      <c r="Z131" s="12"/>
      <c r="AA131" s="12"/>
      <c r="AB131" s="14" t="s">
        <v>482</v>
      </c>
      <c r="AC131" s="12"/>
      <c r="AD131" s="12">
        <v>2</v>
      </c>
      <c r="AE131" s="12" t="s">
        <v>483</v>
      </c>
      <c r="AF131" s="12">
        <v>2.9</v>
      </c>
      <c r="AG131" s="12"/>
      <c r="AH131" s="12"/>
      <c r="AI131" s="12"/>
      <c r="AJ131" s="22">
        <f t="shared" ref="AJ131:AJ169" si="3">X131+AA131+AD131+AF131+AI131</f>
        <v>14.9</v>
      </c>
      <c r="AK131" s="26">
        <f t="shared" ref="AK131:AK169" si="4">U131+AJ131+D131</f>
        <v>52.15</v>
      </c>
    </row>
    <row r="132" spans="1:37" s="8" customFormat="1" ht="14.4">
      <c r="A132" s="15" t="s">
        <v>484</v>
      </c>
      <c r="B132" s="16" t="s">
        <v>485</v>
      </c>
      <c r="C132" s="17" t="s">
        <v>41</v>
      </c>
      <c r="D132" s="12">
        <v>35.49</v>
      </c>
      <c r="E132" s="12"/>
      <c r="F132" s="12"/>
      <c r="G132" s="12"/>
      <c r="H132" s="12" t="s">
        <v>156</v>
      </c>
      <c r="I132" s="12"/>
      <c r="J132" s="12">
        <v>2.5</v>
      </c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>
        <f t="shared" si="2"/>
        <v>2.5</v>
      </c>
      <c r="V132" s="12">
        <v>0</v>
      </c>
      <c r="W132" s="12">
        <v>0</v>
      </c>
      <c r="X132" s="12">
        <v>10</v>
      </c>
      <c r="Y132" s="12"/>
      <c r="Z132" s="12"/>
      <c r="AA132" s="12"/>
      <c r="AB132" s="14" t="s">
        <v>486</v>
      </c>
      <c r="AC132" s="12"/>
      <c r="AD132" s="12">
        <v>1</v>
      </c>
      <c r="AE132" s="12" t="s">
        <v>487</v>
      </c>
      <c r="AF132" s="12">
        <v>2.9</v>
      </c>
      <c r="AG132" s="12"/>
      <c r="AH132" s="12"/>
      <c r="AI132" s="12"/>
      <c r="AJ132" s="22">
        <f t="shared" si="3"/>
        <v>13.9</v>
      </c>
      <c r="AK132" s="26">
        <f t="shared" si="4"/>
        <v>51.89</v>
      </c>
    </row>
    <row r="133" spans="1:37" s="8" customFormat="1" ht="14.4">
      <c r="A133" s="15" t="s">
        <v>488</v>
      </c>
      <c r="B133" s="16" t="s">
        <v>489</v>
      </c>
      <c r="C133" s="17" t="s">
        <v>48</v>
      </c>
      <c r="D133" s="12">
        <v>33.700000000000003</v>
      </c>
      <c r="E133" s="12"/>
      <c r="F133" s="12"/>
      <c r="G133" s="12"/>
      <c r="H133" s="12" t="s">
        <v>490</v>
      </c>
      <c r="I133" s="12">
        <v>43252</v>
      </c>
      <c r="J133" s="12">
        <v>5</v>
      </c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>
        <f t="shared" si="2"/>
        <v>5</v>
      </c>
      <c r="V133" s="12"/>
      <c r="W133" s="12"/>
      <c r="X133" s="12">
        <v>10</v>
      </c>
      <c r="Y133" s="12"/>
      <c r="Z133" s="12"/>
      <c r="AA133" s="12"/>
      <c r="AB133" s="14"/>
      <c r="AC133" s="12"/>
      <c r="AD133" s="12"/>
      <c r="AE133" s="12" t="s">
        <v>491</v>
      </c>
      <c r="AF133" s="12">
        <v>2.9</v>
      </c>
      <c r="AG133" s="12"/>
      <c r="AH133" s="12"/>
      <c r="AI133" s="12"/>
      <c r="AJ133" s="22">
        <f t="shared" si="3"/>
        <v>12.9</v>
      </c>
      <c r="AK133" s="26">
        <f t="shared" si="4"/>
        <v>51.6</v>
      </c>
    </row>
    <row r="134" spans="1:37" s="8" customFormat="1" ht="14.4">
      <c r="A134" s="15" t="s">
        <v>492</v>
      </c>
      <c r="B134" s="16" t="s">
        <v>493</v>
      </c>
      <c r="C134" s="17" t="s">
        <v>64</v>
      </c>
      <c r="D134" s="12">
        <v>35.200000000000003</v>
      </c>
      <c r="E134" s="12"/>
      <c r="F134" s="12"/>
      <c r="G134" s="12"/>
      <c r="H134" s="12" t="s">
        <v>481</v>
      </c>
      <c r="I134" s="12"/>
      <c r="J134" s="12">
        <v>2.5</v>
      </c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>
        <f t="shared" si="2"/>
        <v>2.5</v>
      </c>
      <c r="V134" s="12">
        <v>0</v>
      </c>
      <c r="W134" s="12">
        <v>0</v>
      </c>
      <c r="X134" s="12">
        <v>10</v>
      </c>
      <c r="Y134" s="12"/>
      <c r="Z134" s="12"/>
      <c r="AA134" s="12"/>
      <c r="AB134" s="14"/>
      <c r="AC134" s="12"/>
      <c r="AD134" s="12"/>
      <c r="AE134" s="12" t="s">
        <v>494</v>
      </c>
      <c r="AF134" s="12">
        <v>2.9</v>
      </c>
      <c r="AG134" s="12"/>
      <c r="AH134" s="12"/>
      <c r="AI134" s="12"/>
      <c r="AJ134" s="22">
        <f t="shared" si="3"/>
        <v>12.9</v>
      </c>
      <c r="AK134" s="26">
        <f t="shared" si="4"/>
        <v>50.6</v>
      </c>
    </row>
    <row r="135" spans="1:37" s="8" customFormat="1" ht="14.4">
      <c r="A135" s="15" t="s">
        <v>495</v>
      </c>
      <c r="B135" s="16" t="s">
        <v>496</v>
      </c>
      <c r="C135" s="17" t="s">
        <v>64</v>
      </c>
      <c r="D135" s="12">
        <v>33.9</v>
      </c>
      <c r="E135" s="12"/>
      <c r="F135" s="12"/>
      <c r="G135" s="12"/>
      <c r="H135" s="12" t="s">
        <v>481</v>
      </c>
      <c r="I135" s="12"/>
      <c r="J135" s="12">
        <v>3</v>
      </c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>
        <f t="shared" si="2"/>
        <v>3</v>
      </c>
      <c r="V135" s="12"/>
      <c r="W135" s="12"/>
      <c r="X135" s="12">
        <v>10</v>
      </c>
      <c r="Y135" s="12"/>
      <c r="Z135" s="12"/>
      <c r="AA135" s="12"/>
      <c r="AB135" s="14" t="s">
        <v>497</v>
      </c>
      <c r="AC135" s="12"/>
      <c r="AD135" s="12">
        <v>0.5</v>
      </c>
      <c r="AE135" s="12" t="s">
        <v>498</v>
      </c>
      <c r="AF135" s="12">
        <v>2.9</v>
      </c>
      <c r="AG135" s="12"/>
      <c r="AH135" s="12"/>
      <c r="AI135" s="12"/>
      <c r="AJ135" s="22">
        <f t="shared" si="3"/>
        <v>13.4</v>
      </c>
      <c r="AK135" s="26">
        <f t="shared" si="4"/>
        <v>50.3</v>
      </c>
    </row>
    <row r="136" spans="1:37" s="8" customFormat="1" ht="14.4">
      <c r="A136" s="15" t="s">
        <v>499</v>
      </c>
      <c r="B136" s="16" t="s">
        <v>500</v>
      </c>
      <c r="C136" s="17" t="s">
        <v>92</v>
      </c>
      <c r="D136" s="12">
        <v>34.799999999999997</v>
      </c>
      <c r="E136" s="12" t="s">
        <v>501</v>
      </c>
      <c r="F136" s="12">
        <v>2018.08</v>
      </c>
      <c r="G136" s="12">
        <v>1</v>
      </c>
      <c r="H136" s="12"/>
      <c r="I136" s="12"/>
      <c r="J136" s="12"/>
      <c r="K136" s="12" t="s">
        <v>502</v>
      </c>
      <c r="L136" s="12" t="s">
        <v>503</v>
      </c>
      <c r="M136" s="12" t="s">
        <v>504</v>
      </c>
      <c r="N136" s="12">
        <v>1.5</v>
      </c>
      <c r="O136" s="12"/>
      <c r="P136" s="12"/>
      <c r="Q136" s="12"/>
      <c r="R136" s="12"/>
      <c r="S136" s="12"/>
      <c r="T136" s="12"/>
      <c r="U136" s="12">
        <f t="shared" si="2"/>
        <v>2.5</v>
      </c>
      <c r="V136" s="12"/>
      <c r="W136" s="12"/>
      <c r="X136" s="12">
        <v>10</v>
      </c>
      <c r="Y136" s="12"/>
      <c r="Z136" s="12"/>
      <c r="AA136" s="12"/>
      <c r="AB136" s="14"/>
      <c r="AC136" s="12"/>
      <c r="AD136" s="12"/>
      <c r="AE136" s="12" t="s">
        <v>444</v>
      </c>
      <c r="AF136" s="12">
        <v>3</v>
      </c>
      <c r="AG136" s="12"/>
      <c r="AH136" s="12"/>
      <c r="AI136" s="12"/>
      <c r="AJ136" s="22">
        <f t="shared" si="3"/>
        <v>13</v>
      </c>
      <c r="AK136" s="26">
        <f t="shared" si="4"/>
        <v>50.3</v>
      </c>
    </row>
    <row r="137" spans="1:37" s="8" customFormat="1" ht="14.4">
      <c r="A137" s="15" t="s">
        <v>505</v>
      </c>
      <c r="B137" s="16" t="s">
        <v>506</v>
      </c>
      <c r="C137" s="17" t="s">
        <v>92</v>
      </c>
      <c r="D137" s="12">
        <v>34.371428571428559</v>
      </c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 t="s">
        <v>507</v>
      </c>
      <c r="S137" s="12" t="s">
        <v>508</v>
      </c>
      <c r="T137" s="12">
        <v>2.5</v>
      </c>
      <c r="U137" s="12">
        <f t="shared" si="2"/>
        <v>2.5</v>
      </c>
      <c r="V137" s="12"/>
      <c r="W137" s="12"/>
      <c r="X137" s="12">
        <v>10</v>
      </c>
      <c r="Y137" s="12"/>
      <c r="Z137" s="12"/>
      <c r="AA137" s="12"/>
      <c r="AB137" s="14" t="s">
        <v>509</v>
      </c>
      <c r="AC137" s="12" t="s">
        <v>510</v>
      </c>
      <c r="AD137" s="12">
        <v>0.5</v>
      </c>
      <c r="AE137" s="12" t="s">
        <v>511</v>
      </c>
      <c r="AF137" s="12">
        <v>2.9</v>
      </c>
      <c r="AG137" s="12"/>
      <c r="AH137" s="12"/>
      <c r="AI137" s="12"/>
      <c r="AJ137" s="22">
        <f t="shared" si="3"/>
        <v>13.4</v>
      </c>
      <c r="AK137" s="26">
        <f t="shared" si="4"/>
        <v>50.271428571428558</v>
      </c>
    </row>
    <row r="138" spans="1:37" s="8" customFormat="1" ht="14.4">
      <c r="A138" s="15" t="s">
        <v>512</v>
      </c>
      <c r="B138" s="16" t="s">
        <v>513</v>
      </c>
      <c r="C138" s="17" t="s">
        <v>64</v>
      </c>
      <c r="D138" s="12">
        <v>34.54</v>
      </c>
      <c r="E138" s="12"/>
      <c r="F138" s="12"/>
      <c r="G138" s="12"/>
      <c r="H138" s="12" t="s">
        <v>481</v>
      </c>
      <c r="I138" s="12"/>
      <c r="J138" s="12">
        <v>2.5</v>
      </c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>
        <f t="shared" si="2"/>
        <v>2.5</v>
      </c>
      <c r="V138" s="12"/>
      <c r="W138" s="12"/>
      <c r="X138" s="12">
        <v>10</v>
      </c>
      <c r="Y138" s="12"/>
      <c r="Z138" s="12"/>
      <c r="AA138" s="12"/>
      <c r="AB138" s="14"/>
      <c r="AC138" s="12"/>
      <c r="AD138" s="12"/>
      <c r="AE138" s="12" t="s">
        <v>514</v>
      </c>
      <c r="AF138" s="12">
        <v>2.9</v>
      </c>
      <c r="AG138" s="12"/>
      <c r="AH138" s="12"/>
      <c r="AI138" s="12"/>
      <c r="AJ138" s="22">
        <f t="shared" si="3"/>
        <v>12.9</v>
      </c>
      <c r="AK138" s="26">
        <f t="shared" si="4"/>
        <v>49.94</v>
      </c>
    </row>
    <row r="139" spans="1:37" s="8" customFormat="1" ht="14.4">
      <c r="A139" s="15" t="s">
        <v>515</v>
      </c>
      <c r="B139" s="16" t="s">
        <v>516</v>
      </c>
      <c r="C139" s="17" t="s">
        <v>64</v>
      </c>
      <c r="D139" s="12">
        <v>35.25</v>
      </c>
      <c r="E139" s="12"/>
      <c r="F139" s="12"/>
      <c r="G139" s="12"/>
      <c r="H139" s="12" t="s">
        <v>481</v>
      </c>
      <c r="I139" s="12"/>
      <c r="J139" s="12">
        <v>2.5</v>
      </c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>
        <f t="shared" si="2"/>
        <v>2.5</v>
      </c>
      <c r="V139" s="12"/>
      <c r="W139" s="12"/>
      <c r="X139" s="12">
        <v>10</v>
      </c>
      <c r="Y139" s="12"/>
      <c r="Z139" s="12"/>
      <c r="AA139" s="12"/>
      <c r="AB139" s="14" t="s">
        <v>517</v>
      </c>
      <c r="AC139" s="12"/>
      <c r="AD139" s="12">
        <v>2</v>
      </c>
      <c r="AE139" s="12"/>
      <c r="AF139" s="12"/>
      <c r="AG139" s="12"/>
      <c r="AH139" s="12"/>
      <c r="AI139" s="12"/>
      <c r="AJ139" s="22">
        <f t="shared" si="3"/>
        <v>12</v>
      </c>
      <c r="AK139" s="26">
        <f t="shared" si="4"/>
        <v>49.75</v>
      </c>
    </row>
    <row r="140" spans="1:37" s="8" customFormat="1" ht="13.2" customHeight="1">
      <c r="A140" s="15" t="s">
        <v>518</v>
      </c>
      <c r="B140" s="16" t="s">
        <v>519</v>
      </c>
      <c r="C140" s="17" t="s">
        <v>64</v>
      </c>
      <c r="D140" s="12">
        <v>34.729399999999998</v>
      </c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 t="s">
        <v>520</v>
      </c>
      <c r="P140" s="12"/>
      <c r="Q140" s="12">
        <v>2.5</v>
      </c>
      <c r="R140" s="12"/>
      <c r="S140" s="12"/>
      <c r="T140" s="12"/>
      <c r="U140" s="12">
        <f t="shared" si="2"/>
        <v>2.5</v>
      </c>
      <c r="V140" s="12"/>
      <c r="W140" s="12"/>
      <c r="X140" s="12">
        <v>10</v>
      </c>
      <c r="Y140" s="12"/>
      <c r="Z140" s="12"/>
      <c r="AA140" s="12"/>
      <c r="AB140" s="14"/>
      <c r="AC140" s="12"/>
      <c r="AD140" s="12"/>
      <c r="AE140" s="12" t="s">
        <v>521</v>
      </c>
      <c r="AF140" s="12">
        <v>2.9</v>
      </c>
      <c r="AG140" s="12"/>
      <c r="AH140" s="12"/>
      <c r="AI140" s="12"/>
      <c r="AJ140" s="22">
        <f t="shared" si="3"/>
        <v>12.9</v>
      </c>
      <c r="AK140" s="26">
        <f t="shared" si="4"/>
        <v>50.129399999999997</v>
      </c>
    </row>
    <row r="141" spans="1:37" s="8" customFormat="1" ht="14.4">
      <c r="A141" s="15" t="s">
        <v>522</v>
      </c>
      <c r="B141" s="16" t="s">
        <v>523</v>
      </c>
      <c r="C141" s="17" t="s">
        <v>41</v>
      </c>
      <c r="D141" s="12">
        <v>33.909999999999997</v>
      </c>
      <c r="E141" s="12"/>
      <c r="F141" s="12"/>
      <c r="G141" s="12"/>
      <c r="H141" s="12" t="s">
        <v>524</v>
      </c>
      <c r="I141" s="12" t="s">
        <v>887</v>
      </c>
      <c r="J141" s="12">
        <v>5</v>
      </c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>
        <f t="shared" si="2"/>
        <v>5</v>
      </c>
      <c r="V141" s="12"/>
      <c r="W141" s="12"/>
      <c r="X141" s="12">
        <v>10</v>
      </c>
      <c r="Y141" s="12"/>
      <c r="Z141" s="12"/>
      <c r="AA141" s="12"/>
      <c r="AB141" s="14"/>
      <c r="AC141" s="12"/>
      <c r="AD141" s="12"/>
      <c r="AE141" s="12"/>
      <c r="AF141" s="12"/>
      <c r="AG141" s="12"/>
      <c r="AH141" s="12"/>
      <c r="AI141" s="12"/>
      <c r="AJ141" s="22">
        <f t="shared" si="3"/>
        <v>10</v>
      </c>
      <c r="AK141" s="26">
        <f t="shared" si="4"/>
        <v>48.91</v>
      </c>
    </row>
    <row r="142" spans="1:37" s="8" customFormat="1" ht="14.4">
      <c r="A142" s="15" t="s">
        <v>525</v>
      </c>
      <c r="B142" s="16" t="s">
        <v>526</v>
      </c>
      <c r="C142" s="17" t="s">
        <v>76</v>
      </c>
      <c r="D142" s="12">
        <v>34.125</v>
      </c>
      <c r="E142" s="12"/>
      <c r="F142" s="12"/>
      <c r="G142" s="12"/>
      <c r="H142" s="12"/>
      <c r="I142" s="12"/>
      <c r="J142" s="12">
        <v>0</v>
      </c>
      <c r="K142" s="12"/>
      <c r="L142" s="12"/>
      <c r="M142" s="12"/>
      <c r="N142" s="12">
        <v>0</v>
      </c>
      <c r="O142" s="12"/>
      <c r="P142" s="12"/>
      <c r="Q142" s="12"/>
      <c r="R142" s="12" t="s">
        <v>527</v>
      </c>
      <c r="S142" s="12"/>
      <c r="T142" s="12">
        <v>0.5</v>
      </c>
      <c r="U142" s="12">
        <f t="shared" si="2"/>
        <v>0.5</v>
      </c>
      <c r="V142" s="12"/>
      <c r="W142" s="12"/>
      <c r="X142" s="12">
        <v>10</v>
      </c>
      <c r="Y142" s="12"/>
      <c r="Z142" s="12"/>
      <c r="AA142" s="12"/>
      <c r="AB142" s="14" t="s">
        <v>528</v>
      </c>
      <c r="AC142" s="12"/>
      <c r="AD142" s="12">
        <v>1</v>
      </c>
      <c r="AE142" s="12" t="s">
        <v>529</v>
      </c>
      <c r="AF142" s="12">
        <v>2.9</v>
      </c>
      <c r="AG142" s="12"/>
      <c r="AH142" s="12"/>
      <c r="AI142" s="12"/>
      <c r="AJ142" s="22">
        <f t="shared" si="3"/>
        <v>13.9</v>
      </c>
      <c r="AK142" s="26">
        <f t="shared" si="4"/>
        <v>48.524999999999999</v>
      </c>
    </row>
    <row r="143" spans="1:37" s="8" customFormat="1" ht="14.4">
      <c r="A143" s="15" t="s">
        <v>530</v>
      </c>
      <c r="B143" s="16" t="s">
        <v>531</v>
      </c>
      <c r="C143" s="17" t="s">
        <v>64</v>
      </c>
      <c r="D143" s="12">
        <v>35.514285714285684</v>
      </c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>
        <f t="shared" si="2"/>
        <v>0</v>
      </c>
      <c r="V143" s="12"/>
      <c r="W143" s="12"/>
      <c r="X143" s="12">
        <v>10</v>
      </c>
      <c r="Y143" s="12"/>
      <c r="Z143" s="12"/>
      <c r="AA143" s="12"/>
      <c r="AB143" s="14" t="s">
        <v>532</v>
      </c>
      <c r="AC143" s="12">
        <v>1</v>
      </c>
      <c r="AD143" s="12">
        <v>1</v>
      </c>
      <c r="AE143" s="12" t="s">
        <v>111</v>
      </c>
      <c r="AF143" s="12">
        <v>2</v>
      </c>
      <c r="AG143" s="12"/>
      <c r="AH143" s="12"/>
      <c r="AI143" s="12"/>
      <c r="AJ143" s="22">
        <f t="shared" si="3"/>
        <v>13</v>
      </c>
      <c r="AK143" s="26">
        <f t="shared" si="4"/>
        <v>48.514285714285684</v>
      </c>
    </row>
    <row r="144" spans="1:37" s="8" customFormat="1" ht="18" customHeight="1">
      <c r="A144" s="15" t="s">
        <v>533</v>
      </c>
      <c r="B144" s="16" t="s">
        <v>534</v>
      </c>
      <c r="C144" s="17" t="s">
        <v>48</v>
      </c>
      <c r="D144" s="12">
        <v>34.114285714285685</v>
      </c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 t="s">
        <v>187</v>
      </c>
      <c r="P144" s="12"/>
      <c r="Q144" s="12">
        <v>0.5</v>
      </c>
      <c r="R144" s="12"/>
      <c r="S144" s="12"/>
      <c r="T144" s="12"/>
      <c r="U144" s="12">
        <f t="shared" si="2"/>
        <v>0.5</v>
      </c>
      <c r="V144" s="12"/>
      <c r="W144" s="12"/>
      <c r="X144" s="12">
        <v>10</v>
      </c>
      <c r="Y144" s="12"/>
      <c r="Z144" s="12"/>
      <c r="AA144" s="12"/>
      <c r="AB144" s="14" t="s">
        <v>535</v>
      </c>
      <c r="AC144" s="12"/>
      <c r="AD144" s="12">
        <v>1</v>
      </c>
      <c r="AE144" s="12" t="s">
        <v>536</v>
      </c>
      <c r="AF144" s="12">
        <v>2.9</v>
      </c>
      <c r="AG144" s="12"/>
      <c r="AH144" s="12"/>
      <c r="AI144" s="12"/>
      <c r="AJ144" s="22">
        <f t="shared" si="3"/>
        <v>13.9</v>
      </c>
      <c r="AK144" s="26">
        <f t="shared" si="4"/>
        <v>48.514285714285684</v>
      </c>
    </row>
    <row r="145" spans="1:37" s="8" customFormat="1" ht="14.4">
      <c r="A145" s="15" t="s">
        <v>537</v>
      </c>
      <c r="B145" s="16" t="s">
        <v>538</v>
      </c>
      <c r="C145" s="17" t="s">
        <v>92</v>
      </c>
      <c r="D145" s="12">
        <v>33.825000000000003</v>
      </c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>
        <f t="shared" si="2"/>
        <v>0</v>
      </c>
      <c r="V145" s="12"/>
      <c r="W145" s="12"/>
      <c r="X145" s="12">
        <v>10</v>
      </c>
      <c r="Y145" s="12"/>
      <c r="Z145" s="12"/>
      <c r="AA145" s="12"/>
      <c r="AB145" s="14" t="s">
        <v>539</v>
      </c>
      <c r="AC145" s="12"/>
      <c r="AD145" s="12">
        <v>1</v>
      </c>
      <c r="AE145" s="12" t="s">
        <v>540</v>
      </c>
      <c r="AF145" s="12">
        <v>2.9</v>
      </c>
      <c r="AG145" s="12"/>
      <c r="AH145" s="12"/>
      <c r="AI145" s="12"/>
      <c r="AJ145" s="22">
        <f t="shared" si="3"/>
        <v>13.9</v>
      </c>
      <c r="AK145" s="26">
        <f t="shared" si="4"/>
        <v>47.725000000000001</v>
      </c>
    </row>
    <row r="146" spans="1:37" s="8" customFormat="1" ht="14.4">
      <c r="A146" s="15" t="s">
        <v>541</v>
      </c>
      <c r="B146" s="16" t="s">
        <v>542</v>
      </c>
      <c r="C146" s="17" t="s">
        <v>64</v>
      </c>
      <c r="D146" s="12">
        <v>34.075000000000003</v>
      </c>
      <c r="E146" s="12"/>
      <c r="F146" s="12"/>
      <c r="G146" s="12"/>
      <c r="H146" s="12" t="s">
        <v>481</v>
      </c>
      <c r="I146" s="12"/>
      <c r="J146" s="12">
        <v>2</v>
      </c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>
        <f t="shared" si="2"/>
        <v>2</v>
      </c>
      <c r="V146" s="12"/>
      <c r="W146" s="12"/>
      <c r="X146" s="12">
        <v>10</v>
      </c>
      <c r="Y146" s="12"/>
      <c r="Z146" s="12"/>
      <c r="AA146" s="12"/>
      <c r="AB146" s="14" t="s">
        <v>543</v>
      </c>
      <c r="AC146" s="12"/>
      <c r="AD146" s="12">
        <v>1.5</v>
      </c>
      <c r="AE146" s="12"/>
      <c r="AF146" s="12"/>
      <c r="AG146" s="12"/>
      <c r="AH146" s="12"/>
      <c r="AI146" s="12"/>
      <c r="AJ146" s="22">
        <f t="shared" si="3"/>
        <v>11.5</v>
      </c>
      <c r="AK146" s="26">
        <f t="shared" si="4"/>
        <v>47.575000000000003</v>
      </c>
    </row>
    <row r="147" spans="1:37" s="8" customFormat="1" ht="14.4">
      <c r="A147" s="15" t="s">
        <v>544</v>
      </c>
      <c r="B147" s="16" t="s">
        <v>545</v>
      </c>
      <c r="C147" s="17" t="s">
        <v>64</v>
      </c>
      <c r="D147" s="12">
        <v>34.425000000000004</v>
      </c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>
        <f t="shared" si="2"/>
        <v>0</v>
      </c>
      <c r="V147" s="12"/>
      <c r="W147" s="12"/>
      <c r="X147" s="12">
        <v>10</v>
      </c>
      <c r="Y147" s="12"/>
      <c r="Z147" s="12"/>
      <c r="AA147" s="12"/>
      <c r="AB147" s="14"/>
      <c r="AC147" s="12"/>
      <c r="AD147" s="12"/>
      <c r="AE147" s="12" t="s">
        <v>546</v>
      </c>
      <c r="AF147" s="12">
        <v>2.9</v>
      </c>
      <c r="AG147" s="12"/>
      <c r="AH147" s="12"/>
      <c r="AI147" s="12"/>
      <c r="AJ147" s="22">
        <f t="shared" si="3"/>
        <v>12.9</v>
      </c>
      <c r="AK147" s="26">
        <f t="shared" si="4"/>
        <v>47.325000000000003</v>
      </c>
    </row>
    <row r="148" spans="1:37" s="52" customFormat="1" ht="14.4">
      <c r="A148" s="28" t="s">
        <v>547</v>
      </c>
      <c r="B148" s="29" t="s">
        <v>548</v>
      </c>
      <c r="C148" s="30" t="s">
        <v>64</v>
      </c>
      <c r="D148" s="31">
        <v>34.714285714285687</v>
      </c>
      <c r="E148" s="31"/>
      <c r="F148" s="31"/>
      <c r="G148" s="31"/>
      <c r="H148" s="31"/>
      <c r="I148" s="31"/>
      <c r="J148" s="31"/>
      <c r="K148" s="31"/>
      <c r="L148" s="31" t="s">
        <v>503</v>
      </c>
      <c r="M148" s="31"/>
      <c r="N148" s="31">
        <v>1.5</v>
      </c>
      <c r="O148" s="31"/>
      <c r="P148" s="31"/>
      <c r="Q148" s="31"/>
      <c r="R148" s="31"/>
      <c r="S148" s="31"/>
      <c r="T148" s="31"/>
      <c r="U148" s="31">
        <f t="shared" si="2"/>
        <v>1.5</v>
      </c>
      <c r="V148" s="31"/>
      <c r="W148" s="31"/>
      <c r="X148" s="31">
        <v>10</v>
      </c>
      <c r="Y148" s="31" t="s">
        <v>549</v>
      </c>
      <c r="Z148" s="31"/>
      <c r="AA148" s="31">
        <v>1</v>
      </c>
      <c r="AB148" s="32"/>
      <c r="AC148" s="31"/>
      <c r="AD148" s="31"/>
      <c r="AE148" s="31"/>
      <c r="AF148" s="31"/>
      <c r="AG148" s="31"/>
      <c r="AH148" s="31"/>
      <c r="AI148" s="31"/>
      <c r="AJ148" s="33">
        <f t="shared" si="3"/>
        <v>11</v>
      </c>
      <c r="AK148" s="34">
        <f t="shared" si="4"/>
        <v>47.214285714285687</v>
      </c>
    </row>
    <row r="149" spans="1:37" s="8" customFormat="1" ht="14.4">
      <c r="A149" s="15" t="s">
        <v>550</v>
      </c>
      <c r="B149" s="16" t="s">
        <v>551</v>
      </c>
      <c r="C149" s="17" t="s">
        <v>92</v>
      </c>
      <c r="D149" s="12">
        <v>33.171428571428564</v>
      </c>
      <c r="E149" s="12"/>
      <c r="F149" s="12"/>
      <c r="G149" s="12"/>
      <c r="H149" s="12" t="s">
        <v>187</v>
      </c>
      <c r="I149" s="12"/>
      <c r="J149" s="12">
        <v>0.5</v>
      </c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>
        <f t="shared" si="2"/>
        <v>0.5</v>
      </c>
      <c r="V149" s="12"/>
      <c r="W149" s="12"/>
      <c r="X149" s="12">
        <v>10</v>
      </c>
      <c r="Y149" s="12"/>
      <c r="Z149" s="12"/>
      <c r="AA149" s="12"/>
      <c r="AB149" s="14" t="s">
        <v>552</v>
      </c>
      <c r="AC149" s="12"/>
      <c r="AD149" s="12">
        <v>1</v>
      </c>
      <c r="AE149" s="12" t="s">
        <v>553</v>
      </c>
      <c r="AF149" s="12">
        <v>2.9</v>
      </c>
      <c r="AG149" s="12"/>
      <c r="AH149" s="12"/>
      <c r="AI149" s="12"/>
      <c r="AJ149" s="22">
        <f t="shared" si="3"/>
        <v>13.9</v>
      </c>
      <c r="AK149" s="26">
        <f t="shared" si="4"/>
        <v>47.571428571428562</v>
      </c>
    </row>
    <row r="150" spans="1:37" s="8" customFormat="1" ht="14.4">
      <c r="A150" s="15" t="s">
        <v>554</v>
      </c>
      <c r="B150" s="16" t="s">
        <v>555</v>
      </c>
      <c r="C150" s="17" t="s">
        <v>41</v>
      </c>
      <c r="D150" s="12">
        <v>33.6</v>
      </c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>
        <f t="shared" si="2"/>
        <v>0</v>
      </c>
      <c r="V150" s="12"/>
      <c r="W150" s="12"/>
      <c r="X150" s="12">
        <v>10</v>
      </c>
      <c r="Y150" s="12"/>
      <c r="Z150" s="12"/>
      <c r="AA150" s="12"/>
      <c r="AB150" s="14" t="s">
        <v>166</v>
      </c>
      <c r="AC150" s="12"/>
      <c r="AD150" s="12">
        <v>0.5</v>
      </c>
      <c r="AE150" s="12" t="s">
        <v>536</v>
      </c>
      <c r="AF150" s="12">
        <v>2.9</v>
      </c>
      <c r="AG150" s="12"/>
      <c r="AH150" s="12"/>
      <c r="AI150" s="12"/>
      <c r="AJ150" s="22">
        <f t="shared" si="3"/>
        <v>13.4</v>
      </c>
      <c r="AK150" s="26">
        <f t="shared" si="4"/>
        <v>47</v>
      </c>
    </row>
    <row r="151" spans="1:37" s="8" customFormat="1" ht="18.600000000000001" customHeight="1">
      <c r="A151" s="15" t="s">
        <v>556</v>
      </c>
      <c r="B151" s="16" t="s">
        <v>889</v>
      </c>
      <c r="C151" s="17" t="s">
        <v>92</v>
      </c>
      <c r="D151" s="12">
        <f>83.8461538461538*0.4</f>
        <v>33.538461538461519</v>
      </c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>
        <f t="shared" si="2"/>
        <v>0</v>
      </c>
      <c r="V151" s="12">
        <v>10</v>
      </c>
      <c r="W151" s="12">
        <v>0</v>
      </c>
      <c r="X151" s="12">
        <v>10</v>
      </c>
      <c r="Y151" s="12"/>
      <c r="Z151" s="12"/>
      <c r="AA151" s="12"/>
      <c r="AB151" s="14" t="s">
        <v>557</v>
      </c>
      <c r="AC151" s="12"/>
      <c r="AD151" s="12">
        <v>0.5</v>
      </c>
      <c r="AE151" s="12" t="s">
        <v>888</v>
      </c>
      <c r="AF151" s="12">
        <v>2.9</v>
      </c>
      <c r="AG151" s="12"/>
      <c r="AH151" s="12"/>
      <c r="AI151" s="12"/>
      <c r="AJ151" s="22">
        <f t="shared" si="3"/>
        <v>13.4</v>
      </c>
      <c r="AK151" s="26">
        <f t="shared" si="4"/>
        <v>46.938461538461517</v>
      </c>
    </row>
    <row r="152" spans="1:37" s="8" customFormat="1" ht="14.4">
      <c r="A152" s="15" t="s">
        <v>558</v>
      </c>
      <c r="B152" s="16" t="s">
        <v>559</v>
      </c>
      <c r="C152" s="17" t="s">
        <v>64</v>
      </c>
      <c r="D152" s="12">
        <v>34.93</v>
      </c>
      <c r="E152" s="12"/>
      <c r="F152" s="12"/>
      <c r="G152" s="12"/>
      <c r="H152" s="12" t="s">
        <v>481</v>
      </c>
      <c r="I152" s="12"/>
      <c r="J152" s="12">
        <v>1.5</v>
      </c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>
        <f t="shared" si="2"/>
        <v>1.5</v>
      </c>
      <c r="V152" s="12"/>
      <c r="W152" s="12"/>
      <c r="X152" s="12">
        <v>10</v>
      </c>
      <c r="Y152" s="12"/>
      <c r="Z152" s="12"/>
      <c r="AA152" s="12"/>
      <c r="AB152" s="14"/>
      <c r="AC152" s="12"/>
      <c r="AD152" s="12"/>
      <c r="AE152" s="12"/>
      <c r="AF152" s="12"/>
      <c r="AG152" s="12"/>
      <c r="AH152" s="12"/>
      <c r="AI152" s="12"/>
      <c r="AJ152" s="22">
        <f t="shared" si="3"/>
        <v>10</v>
      </c>
      <c r="AK152" s="26">
        <f t="shared" si="4"/>
        <v>46.43</v>
      </c>
    </row>
    <row r="153" spans="1:37" s="8" customFormat="1" ht="14.4">
      <c r="A153" s="15" t="s">
        <v>560</v>
      </c>
      <c r="B153" s="16" t="s">
        <v>561</v>
      </c>
      <c r="C153" s="17" t="s">
        <v>64</v>
      </c>
      <c r="D153" s="12">
        <v>34.340000000000003</v>
      </c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>
        <f t="shared" si="2"/>
        <v>0</v>
      </c>
      <c r="V153" s="12"/>
      <c r="W153" s="12"/>
      <c r="X153" s="12">
        <v>10</v>
      </c>
      <c r="Y153" s="12"/>
      <c r="Z153" s="12"/>
      <c r="AA153" s="12"/>
      <c r="AB153" s="14" t="s">
        <v>517</v>
      </c>
      <c r="AC153" s="12"/>
      <c r="AD153" s="12">
        <v>1.5</v>
      </c>
      <c r="AE153" s="12"/>
      <c r="AF153" s="12"/>
      <c r="AG153" s="12"/>
      <c r="AH153" s="12"/>
      <c r="AI153" s="12"/>
      <c r="AJ153" s="22">
        <f t="shared" si="3"/>
        <v>11.5</v>
      </c>
      <c r="AK153" s="26">
        <f t="shared" si="4"/>
        <v>45.84</v>
      </c>
    </row>
    <row r="154" spans="1:37" s="8" customFormat="1" ht="14.4">
      <c r="A154" s="15" t="s">
        <v>562</v>
      </c>
      <c r="B154" s="16" t="s">
        <v>563</v>
      </c>
      <c r="C154" s="17" t="s">
        <v>41</v>
      </c>
      <c r="D154" s="12">
        <v>32.857140000000001</v>
      </c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>
        <f t="shared" si="2"/>
        <v>0</v>
      </c>
      <c r="V154" s="12"/>
      <c r="W154" s="12"/>
      <c r="X154" s="12">
        <v>10</v>
      </c>
      <c r="Y154" s="12"/>
      <c r="Z154" s="12"/>
      <c r="AA154" s="12"/>
      <c r="AB154" s="14"/>
      <c r="AC154" s="12"/>
      <c r="AD154" s="12"/>
      <c r="AE154" s="12" t="s">
        <v>511</v>
      </c>
      <c r="AF154" s="12">
        <v>2.9</v>
      </c>
      <c r="AG154" s="12"/>
      <c r="AH154" s="12"/>
      <c r="AI154" s="12"/>
      <c r="AJ154" s="22">
        <f t="shared" si="3"/>
        <v>12.9</v>
      </c>
      <c r="AK154" s="26">
        <f t="shared" si="4"/>
        <v>45.75714</v>
      </c>
    </row>
    <row r="155" spans="1:37" s="8" customFormat="1" ht="14.4">
      <c r="A155" s="15" t="s">
        <v>564</v>
      </c>
      <c r="B155" s="16" t="s">
        <v>565</v>
      </c>
      <c r="C155" s="17" t="s">
        <v>64</v>
      </c>
      <c r="D155" s="12">
        <v>33.285714285714278</v>
      </c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>
        <f t="shared" si="2"/>
        <v>0</v>
      </c>
      <c r="V155" s="12"/>
      <c r="W155" s="12"/>
      <c r="X155" s="12">
        <v>10</v>
      </c>
      <c r="Y155" s="12"/>
      <c r="Z155" s="12"/>
      <c r="AA155" s="12"/>
      <c r="AB155" s="14" t="s">
        <v>566</v>
      </c>
      <c r="AC155" s="12"/>
      <c r="AD155" s="12">
        <v>1</v>
      </c>
      <c r="AE155" s="12"/>
      <c r="AF155" s="12"/>
      <c r="AG155" s="12"/>
      <c r="AH155" s="12"/>
      <c r="AI155" s="12"/>
      <c r="AJ155" s="22">
        <f t="shared" si="3"/>
        <v>11</v>
      </c>
      <c r="AK155" s="26">
        <f t="shared" si="4"/>
        <v>44.285714285714278</v>
      </c>
    </row>
    <row r="156" spans="1:37" s="8" customFormat="1" ht="14.4">
      <c r="A156" s="15" t="s">
        <v>567</v>
      </c>
      <c r="B156" s="16" t="s">
        <v>890</v>
      </c>
      <c r="C156" s="17" t="s">
        <v>126</v>
      </c>
      <c r="D156" s="12">
        <f>86*0.4</f>
        <v>34.4</v>
      </c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>
        <f t="shared" si="2"/>
        <v>0</v>
      </c>
      <c r="V156" s="12"/>
      <c r="W156" s="12"/>
      <c r="X156" s="12">
        <v>10</v>
      </c>
      <c r="Y156" s="12"/>
      <c r="Z156" s="12"/>
      <c r="AA156" s="12"/>
      <c r="AB156" s="14"/>
      <c r="AC156" s="12"/>
      <c r="AD156" s="12"/>
      <c r="AE156" s="12"/>
      <c r="AF156" s="12"/>
      <c r="AG156" s="12"/>
      <c r="AH156" s="12"/>
      <c r="AI156" s="12"/>
      <c r="AJ156" s="22">
        <f t="shared" si="3"/>
        <v>10</v>
      </c>
      <c r="AK156" s="26">
        <f t="shared" si="4"/>
        <v>44.4</v>
      </c>
    </row>
    <row r="157" spans="1:37" s="8" customFormat="1" ht="14.4">
      <c r="A157" s="15" t="s">
        <v>568</v>
      </c>
      <c r="B157" s="16" t="s">
        <v>569</v>
      </c>
      <c r="C157" s="17" t="s">
        <v>48</v>
      </c>
      <c r="D157" s="12">
        <v>34.371428571428559</v>
      </c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>
        <f t="shared" si="2"/>
        <v>0</v>
      </c>
      <c r="V157" s="12"/>
      <c r="W157" s="12"/>
      <c r="X157" s="12">
        <v>10</v>
      </c>
      <c r="Y157" s="12"/>
      <c r="Z157" s="12"/>
      <c r="AA157" s="12"/>
      <c r="AB157" s="14"/>
      <c r="AC157" s="12"/>
      <c r="AD157" s="12"/>
      <c r="AE157" s="12"/>
      <c r="AF157" s="12"/>
      <c r="AG157" s="12"/>
      <c r="AH157" s="12"/>
      <c r="AI157" s="12"/>
      <c r="AJ157" s="22">
        <f t="shared" si="3"/>
        <v>10</v>
      </c>
      <c r="AK157" s="26">
        <f t="shared" si="4"/>
        <v>44.371428571428559</v>
      </c>
    </row>
    <row r="158" spans="1:37" ht="14.4">
      <c r="A158" s="15" t="s">
        <v>570</v>
      </c>
      <c r="B158" s="16" t="s">
        <v>571</v>
      </c>
      <c r="C158" s="17" t="s">
        <v>64</v>
      </c>
      <c r="D158" s="12">
        <v>34.35</v>
      </c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>
        <f t="shared" si="2"/>
        <v>0</v>
      </c>
      <c r="V158" s="12"/>
      <c r="W158" s="12"/>
      <c r="X158" s="12">
        <v>10</v>
      </c>
      <c r="Y158" s="12"/>
      <c r="Z158" s="12"/>
      <c r="AA158" s="12"/>
      <c r="AB158" s="14"/>
      <c r="AC158" s="12"/>
      <c r="AD158" s="12"/>
      <c r="AE158" s="12"/>
      <c r="AF158" s="12"/>
      <c r="AG158" s="12"/>
      <c r="AH158" s="12"/>
      <c r="AI158" s="12"/>
      <c r="AJ158" s="22">
        <f t="shared" si="3"/>
        <v>10</v>
      </c>
      <c r="AK158" s="26">
        <f t="shared" si="4"/>
        <v>44.35</v>
      </c>
    </row>
    <row r="159" spans="1:37" ht="14.4">
      <c r="A159" s="15" t="s">
        <v>572</v>
      </c>
      <c r="B159" s="16" t="s">
        <v>573</v>
      </c>
      <c r="C159" s="17" t="s">
        <v>64</v>
      </c>
      <c r="D159" s="12">
        <v>34.171428571428564</v>
      </c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>
        <f t="shared" si="2"/>
        <v>0</v>
      </c>
      <c r="V159" s="12"/>
      <c r="W159" s="12"/>
      <c r="X159" s="12">
        <v>10</v>
      </c>
      <c r="Y159" s="12"/>
      <c r="Z159" s="12"/>
      <c r="AA159" s="12"/>
      <c r="AB159" s="14"/>
      <c r="AC159" s="12"/>
      <c r="AD159" s="12"/>
      <c r="AE159" s="12"/>
      <c r="AF159" s="12"/>
      <c r="AG159" s="12"/>
      <c r="AH159" s="12"/>
      <c r="AI159" s="12"/>
      <c r="AJ159" s="22">
        <f t="shared" si="3"/>
        <v>10</v>
      </c>
      <c r="AK159" s="26">
        <f t="shared" si="4"/>
        <v>44.171428571428564</v>
      </c>
    </row>
    <row r="160" spans="1:37" ht="14.4">
      <c r="A160" s="15" t="s">
        <v>574</v>
      </c>
      <c r="B160" s="16" t="s">
        <v>575</v>
      </c>
      <c r="C160" s="17" t="s">
        <v>92</v>
      </c>
      <c r="D160" s="12">
        <v>34.049999999999997</v>
      </c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>
        <f t="shared" si="2"/>
        <v>0</v>
      </c>
      <c r="V160" s="12"/>
      <c r="W160" s="12"/>
      <c r="X160" s="12">
        <v>10</v>
      </c>
      <c r="Y160" s="12"/>
      <c r="Z160" s="12"/>
      <c r="AA160" s="12"/>
      <c r="AB160" s="14"/>
      <c r="AC160" s="12"/>
      <c r="AD160" s="12"/>
      <c r="AE160" s="12"/>
      <c r="AF160" s="12"/>
      <c r="AG160" s="12"/>
      <c r="AH160" s="12"/>
      <c r="AI160" s="12"/>
      <c r="AJ160" s="22">
        <f t="shared" si="3"/>
        <v>10</v>
      </c>
      <c r="AK160" s="26">
        <f t="shared" si="4"/>
        <v>44.05</v>
      </c>
    </row>
    <row r="161" spans="1:38" ht="14.4">
      <c r="A161" s="15" t="s">
        <v>576</v>
      </c>
      <c r="B161" s="16" t="s">
        <v>577</v>
      </c>
      <c r="C161" s="17" t="s">
        <v>64</v>
      </c>
      <c r="D161" s="12">
        <v>34.028571428571404</v>
      </c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>
        <f t="shared" si="2"/>
        <v>0</v>
      </c>
      <c r="V161" s="12"/>
      <c r="W161" s="12"/>
      <c r="X161" s="12">
        <v>10</v>
      </c>
      <c r="Y161" s="12"/>
      <c r="Z161" s="12"/>
      <c r="AA161" s="12"/>
      <c r="AB161" s="14"/>
      <c r="AC161" s="12"/>
      <c r="AD161" s="12"/>
      <c r="AE161" s="12"/>
      <c r="AF161" s="12"/>
      <c r="AG161" s="12"/>
      <c r="AH161" s="12"/>
      <c r="AI161" s="12"/>
      <c r="AJ161" s="22">
        <f t="shared" si="3"/>
        <v>10</v>
      </c>
      <c r="AK161" s="26">
        <f t="shared" si="4"/>
        <v>44.028571428571404</v>
      </c>
    </row>
    <row r="162" spans="1:38" ht="14.4">
      <c r="A162" s="15" t="s">
        <v>578</v>
      </c>
      <c r="B162" s="16" t="s">
        <v>579</v>
      </c>
      <c r="C162" s="17" t="s">
        <v>64</v>
      </c>
      <c r="D162" s="12">
        <v>33.828571428571401</v>
      </c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>
        <f t="shared" si="2"/>
        <v>0</v>
      </c>
      <c r="V162" s="12"/>
      <c r="W162" s="12"/>
      <c r="X162" s="12">
        <v>10</v>
      </c>
      <c r="Y162" s="12"/>
      <c r="Z162" s="12"/>
      <c r="AA162" s="12"/>
      <c r="AB162" s="14"/>
      <c r="AC162" s="12"/>
      <c r="AD162" s="12"/>
      <c r="AE162" s="12"/>
      <c r="AF162" s="12"/>
      <c r="AG162" s="12"/>
      <c r="AH162" s="12"/>
      <c r="AI162" s="12"/>
      <c r="AJ162" s="22">
        <f t="shared" si="3"/>
        <v>10</v>
      </c>
      <c r="AK162" s="26">
        <f t="shared" si="4"/>
        <v>43.828571428571401</v>
      </c>
    </row>
    <row r="163" spans="1:38" ht="14.4">
      <c r="A163" s="15" t="s">
        <v>580</v>
      </c>
      <c r="B163" s="16" t="s">
        <v>581</v>
      </c>
      <c r="C163" s="17" t="s">
        <v>64</v>
      </c>
      <c r="D163" s="12">
        <v>33.228571428571399</v>
      </c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>
        <f t="shared" si="2"/>
        <v>0</v>
      </c>
      <c r="V163" s="12"/>
      <c r="W163" s="12"/>
      <c r="X163" s="12">
        <v>10</v>
      </c>
      <c r="Y163" s="12"/>
      <c r="Z163" s="12"/>
      <c r="AA163" s="12"/>
      <c r="AB163" s="14"/>
      <c r="AC163" s="12"/>
      <c r="AD163" s="12"/>
      <c r="AE163" s="12"/>
      <c r="AF163" s="12"/>
      <c r="AG163" s="12"/>
      <c r="AH163" s="12"/>
      <c r="AI163" s="12"/>
      <c r="AJ163" s="22">
        <f t="shared" si="3"/>
        <v>10</v>
      </c>
      <c r="AK163" s="26">
        <f t="shared" si="4"/>
        <v>43.228571428571399</v>
      </c>
    </row>
    <row r="164" spans="1:38" ht="14.4">
      <c r="A164" s="15" t="s">
        <v>582</v>
      </c>
      <c r="B164" s="16" t="s">
        <v>583</v>
      </c>
      <c r="C164" s="17" t="s">
        <v>92</v>
      </c>
      <c r="D164" s="12">
        <f>83*0.4</f>
        <v>33.200000000000003</v>
      </c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>
        <f t="shared" si="2"/>
        <v>0</v>
      </c>
      <c r="V164" s="12"/>
      <c r="W164" s="12"/>
      <c r="X164" s="12">
        <v>10</v>
      </c>
      <c r="Y164" s="12"/>
      <c r="Z164" s="12"/>
      <c r="AA164" s="12"/>
      <c r="AB164" s="14"/>
      <c r="AC164" s="12"/>
      <c r="AD164" s="12"/>
      <c r="AE164" s="12"/>
      <c r="AF164" s="12"/>
      <c r="AG164" s="12"/>
      <c r="AH164" s="12"/>
      <c r="AI164" s="12"/>
      <c r="AJ164" s="22">
        <f t="shared" si="3"/>
        <v>10</v>
      </c>
      <c r="AK164" s="26">
        <f t="shared" si="4"/>
        <v>43.2</v>
      </c>
    </row>
    <row r="165" spans="1:38" s="35" customFormat="1" ht="14.4">
      <c r="A165" s="28" t="s">
        <v>584</v>
      </c>
      <c r="B165" s="29" t="s">
        <v>585</v>
      </c>
      <c r="C165" s="30" t="s">
        <v>64</v>
      </c>
      <c r="D165" s="31">
        <v>33.1</v>
      </c>
      <c r="E165" s="31"/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>
        <f t="shared" si="2"/>
        <v>0</v>
      </c>
      <c r="V165" s="31"/>
      <c r="W165" s="31"/>
      <c r="X165" s="31">
        <v>10</v>
      </c>
      <c r="Y165" s="31"/>
      <c r="Z165" s="31"/>
      <c r="AA165" s="31"/>
      <c r="AB165" s="32"/>
      <c r="AC165" s="31"/>
      <c r="AD165" s="31"/>
      <c r="AE165" s="31"/>
      <c r="AF165" s="31"/>
      <c r="AG165" s="31"/>
      <c r="AH165" s="31"/>
      <c r="AI165" s="31"/>
      <c r="AJ165" s="33">
        <f t="shared" si="3"/>
        <v>10</v>
      </c>
      <c r="AK165" s="34">
        <f t="shared" si="4"/>
        <v>43.1</v>
      </c>
    </row>
    <row r="166" spans="1:38" ht="14.4">
      <c r="A166" s="15" t="s">
        <v>586</v>
      </c>
      <c r="B166" s="16" t="s">
        <v>587</v>
      </c>
      <c r="C166" s="17" t="s">
        <v>92</v>
      </c>
      <c r="D166" s="12">
        <v>32.885714285714279</v>
      </c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>
        <f t="shared" si="2"/>
        <v>0</v>
      </c>
      <c r="V166" s="12"/>
      <c r="W166" s="12"/>
      <c r="X166" s="12">
        <v>10</v>
      </c>
      <c r="Y166" s="12"/>
      <c r="Z166" s="12"/>
      <c r="AA166" s="12"/>
      <c r="AB166" s="14"/>
      <c r="AC166" s="12"/>
      <c r="AD166" s="12"/>
      <c r="AE166" s="12"/>
      <c r="AF166" s="12"/>
      <c r="AG166" s="12"/>
      <c r="AH166" s="12"/>
      <c r="AI166" s="12"/>
      <c r="AJ166" s="22">
        <f t="shared" si="3"/>
        <v>10</v>
      </c>
      <c r="AK166" s="26">
        <f t="shared" si="4"/>
        <v>42.885714285714279</v>
      </c>
    </row>
    <row r="167" spans="1:38" ht="14.4">
      <c r="A167" s="15" t="s">
        <v>588</v>
      </c>
      <c r="B167" s="16" t="s">
        <v>589</v>
      </c>
      <c r="C167" s="17" t="s">
        <v>64</v>
      </c>
      <c r="D167" s="12">
        <v>32.828571428571401</v>
      </c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>
        <f t="shared" si="2"/>
        <v>0</v>
      </c>
      <c r="V167" s="12"/>
      <c r="W167" s="12"/>
      <c r="X167" s="12">
        <v>10</v>
      </c>
      <c r="Y167" s="12"/>
      <c r="Z167" s="12"/>
      <c r="AA167" s="12"/>
      <c r="AB167" s="14"/>
      <c r="AC167" s="12"/>
      <c r="AD167" s="12"/>
      <c r="AE167" s="12"/>
      <c r="AF167" s="12"/>
      <c r="AG167" s="12"/>
      <c r="AH167" s="12"/>
      <c r="AI167" s="12"/>
      <c r="AJ167" s="22">
        <f t="shared" si="3"/>
        <v>10</v>
      </c>
      <c r="AK167" s="26">
        <f t="shared" si="4"/>
        <v>42.828571428571401</v>
      </c>
    </row>
    <row r="168" spans="1:38" ht="14.4">
      <c r="A168" s="15" t="s">
        <v>590</v>
      </c>
      <c r="B168" s="16" t="s">
        <v>591</v>
      </c>
      <c r="C168" s="17" t="s">
        <v>64</v>
      </c>
      <c r="D168" s="12">
        <v>31.6</v>
      </c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 t="s">
        <v>592</v>
      </c>
      <c r="P168" s="12">
        <v>43224</v>
      </c>
      <c r="Q168" s="12">
        <v>1</v>
      </c>
      <c r="R168" s="12"/>
      <c r="S168" s="12"/>
      <c r="T168" s="12"/>
      <c r="U168" s="12">
        <f t="shared" si="2"/>
        <v>1</v>
      </c>
      <c r="V168" s="12"/>
      <c r="W168" s="12"/>
      <c r="X168" s="12">
        <v>10</v>
      </c>
      <c r="Y168" s="12"/>
      <c r="Z168" s="12"/>
      <c r="AA168" s="12"/>
      <c r="AB168" s="14"/>
      <c r="AC168" s="12"/>
      <c r="AD168" s="12"/>
      <c r="AE168" s="12"/>
      <c r="AF168" s="12"/>
      <c r="AG168" s="12"/>
      <c r="AH168" s="12"/>
      <c r="AI168" s="12"/>
      <c r="AJ168" s="22">
        <f t="shared" si="3"/>
        <v>10</v>
      </c>
      <c r="AK168" s="26">
        <f t="shared" si="4"/>
        <v>42.6</v>
      </c>
    </row>
    <row r="169" spans="1:38" ht="14.4">
      <c r="A169" s="15" t="s">
        <v>593</v>
      </c>
      <c r="B169" s="16" t="s">
        <v>594</v>
      </c>
      <c r="C169" s="17" t="s">
        <v>92</v>
      </c>
      <c r="D169" s="12">
        <v>30.506666666666639</v>
      </c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>
        <f t="shared" si="2"/>
        <v>0</v>
      </c>
      <c r="V169" s="12"/>
      <c r="W169" s="12"/>
      <c r="X169" s="12">
        <v>10</v>
      </c>
      <c r="Y169" s="12"/>
      <c r="Z169" s="12"/>
      <c r="AA169" s="12"/>
      <c r="AB169" s="14"/>
      <c r="AC169" s="12"/>
      <c r="AD169" s="12"/>
      <c r="AE169" s="12"/>
      <c r="AF169" s="12"/>
      <c r="AG169" s="12"/>
      <c r="AH169" s="12"/>
      <c r="AI169" s="12"/>
      <c r="AJ169" s="22">
        <f t="shared" si="3"/>
        <v>10</v>
      </c>
      <c r="AK169" s="26">
        <f t="shared" si="4"/>
        <v>40.506666666666639</v>
      </c>
    </row>
    <row r="170" spans="1:38" ht="15.6" customHeight="1">
      <c r="A170" s="94" t="s">
        <v>899</v>
      </c>
      <c r="B170" s="94"/>
      <c r="C170" s="94"/>
      <c r="D170" s="94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4"/>
      <c r="AC170" s="12"/>
      <c r="AD170" s="12"/>
      <c r="AE170" s="12"/>
      <c r="AF170" s="12"/>
      <c r="AG170" s="12"/>
      <c r="AH170" s="12"/>
      <c r="AI170" s="12"/>
      <c r="AJ170" s="22"/>
      <c r="AK170" s="26"/>
    </row>
    <row r="171" spans="1:38" ht="28.8" customHeight="1">
      <c r="A171" s="15" t="s">
        <v>241</v>
      </c>
      <c r="B171" s="16" t="s">
        <v>242</v>
      </c>
      <c r="C171" s="17" t="s">
        <v>41</v>
      </c>
      <c r="D171" s="12">
        <v>34.0167</v>
      </c>
      <c r="E171" s="12" t="s">
        <v>243</v>
      </c>
      <c r="F171" s="12">
        <v>2018.4</v>
      </c>
      <c r="G171" s="12">
        <v>2</v>
      </c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 t="s">
        <v>244</v>
      </c>
      <c r="S171" s="12"/>
      <c r="T171" s="12">
        <v>4</v>
      </c>
      <c r="U171" s="12">
        <v>6</v>
      </c>
      <c r="V171" s="12" t="s">
        <v>245</v>
      </c>
      <c r="W171" s="12"/>
      <c r="X171" s="12">
        <v>10</v>
      </c>
      <c r="Y171" s="12" t="s">
        <v>246</v>
      </c>
      <c r="Z171" s="12"/>
      <c r="AA171" s="12">
        <v>6</v>
      </c>
      <c r="AB171" s="14" t="s">
        <v>247</v>
      </c>
      <c r="AC171" s="12"/>
      <c r="AD171" s="12">
        <v>2.5</v>
      </c>
      <c r="AE171" s="12" t="s">
        <v>248</v>
      </c>
      <c r="AF171" s="12">
        <v>3.2</v>
      </c>
      <c r="AG171" s="12"/>
      <c r="AH171" s="12"/>
      <c r="AI171" s="12"/>
      <c r="AJ171" s="22">
        <v>20.86</v>
      </c>
      <c r="AK171" s="26">
        <f>D171+U171+AJ171</f>
        <v>60.8767</v>
      </c>
    </row>
    <row r="172" spans="1:38" s="35" customFormat="1" ht="23.4" customHeight="1">
      <c r="A172" s="28" t="s">
        <v>257</v>
      </c>
      <c r="B172" s="29" t="s">
        <v>258</v>
      </c>
      <c r="C172" s="30" t="s">
        <v>190</v>
      </c>
      <c r="D172" s="31">
        <v>32.307600000000001</v>
      </c>
      <c r="E172" s="31" t="s">
        <v>259</v>
      </c>
      <c r="F172" s="31">
        <v>43282</v>
      </c>
      <c r="G172" s="31">
        <v>2</v>
      </c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 t="s">
        <v>260</v>
      </c>
      <c r="S172" s="31"/>
      <c r="T172" s="31">
        <v>2.5</v>
      </c>
      <c r="U172" s="31">
        <v>4.5</v>
      </c>
      <c r="V172" s="31" t="s">
        <v>253</v>
      </c>
      <c r="W172" s="31"/>
      <c r="X172" s="31">
        <v>10</v>
      </c>
      <c r="Y172" s="31" t="s">
        <v>261</v>
      </c>
      <c r="Z172" s="31"/>
      <c r="AA172" s="31">
        <v>4</v>
      </c>
      <c r="AB172" s="32" t="s">
        <v>904</v>
      </c>
      <c r="AC172" s="31"/>
      <c r="AD172" s="31">
        <v>1.5</v>
      </c>
      <c r="AE172" s="31" t="s">
        <v>262</v>
      </c>
      <c r="AF172" s="31">
        <v>3.2</v>
      </c>
      <c r="AG172" s="31"/>
      <c r="AH172" s="31"/>
      <c r="AI172" s="31"/>
      <c r="AJ172" s="33">
        <v>18.7</v>
      </c>
      <c r="AK172" s="34">
        <f>D172+U172+AJ172</f>
        <v>55.507599999999996</v>
      </c>
      <c r="AL172" s="53"/>
    </row>
    <row r="173" spans="1:38" ht="16.8" customHeight="1">
      <c r="A173" s="15" t="s">
        <v>263</v>
      </c>
      <c r="B173" s="16" t="s">
        <v>264</v>
      </c>
      <c r="C173" s="17" t="s">
        <v>265</v>
      </c>
      <c r="D173" s="12">
        <v>34.369230768000001</v>
      </c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 t="s">
        <v>266</v>
      </c>
      <c r="P173" s="12" t="s">
        <v>267</v>
      </c>
      <c r="Q173" s="12">
        <v>1.6</v>
      </c>
      <c r="R173" s="12" t="s">
        <v>268</v>
      </c>
      <c r="S173" s="12"/>
      <c r="T173" s="12">
        <v>2.7</v>
      </c>
      <c r="U173" s="12">
        <v>4.3</v>
      </c>
      <c r="V173" s="12" t="s">
        <v>253</v>
      </c>
      <c r="W173" s="12"/>
      <c r="X173" s="12">
        <v>10</v>
      </c>
      <c r="Y173" s="12"/>
      <c r="Z173" s="12"/>
      <c r="AA173" s="12"/>
      <c r="AB173" s="14" t="s">
        <v>269</v>
      </c>
      <c r="AC173" s="12"/>
      <c r="AD173" s="12">
        <v>2.5</v>
      </c>
      <c r="AE173" s="12" t="s">
        <v>270</v>
      </c>
      <c r="AF173" s="12">
        <v>3.2</v>
      </c>
      <c r="AG173" s="12"/>
      <c r="AH173" s="12"/>
      <c r="AI173" s="12"/>
      <c r="AJ173" s="22">
        <v>15.7</v>
      </c>
      <c r="AK173" s="26">
        <f>D173+U173+AJ173</f>
        <v>54.369230767999994</v>
      </c>
    </row>
    <row r="174" spans="1:38" ht="13.8" customHeight="1">
      <c r="A174" s="15" t="s">
        <v>249</v>
      </c>
      <c r="B174" s="16" t="s">
        <v>250</v>
      </c>
      <c r="C174" s="17" t="s">
        <v>251</v>
      </c>
      <c r="D174" s="12">
        <v>33.716639999999998</v>
      </c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 t="s">
        <v>252</v>
      </c>
      <c r="S174" s="12"/>
      <c r="T174" s="12">
        <v>3.5</v>
      </c>
      <c r="U174" s="12">
        <v>3.5</v>
      </c>
      <c r="V174" s="12" t="s">
        <v>253</v>
      </c>
      <c r="W174" s="12"/>
      <c r="X174" s="12">
        <v>10</v>
      </c>
      <c r="Y174" s="12" t="s">
        <v>254</v>
      </c>
      <c r="Z174" s="12"/>
      <c r="AA174" s="12">
        <v>2</v>
      </c>
      <c r="AB174" s="14" t="s">
        <v>255</v>
      </c>
      <c r="AC174" s="12"/>
      <c r="AD174" s="12">
        <v>2</v>
      </c>
      <c r="AE174" s="12" t="s">
        <v>256</v>
      </c>
      <c r="AF174" s="12">
        <v>2.9</v>
      </c>
      <c r="AG174" s="12"/>
      <c r="AH174" s="12"/>
      <c r="AI174" s="12"/>
      <c r="AJ174" s="22">
        <v>16.899999999999999</v>
      </c>
      <c r="AK174" s="26">
        <f>D174+U174+AJ174</f>
        <v>54.116639999999997</v>
      </c>
    </row>
    <row r="175" spans="1:38" ht="15.6" customHeight="1">
      <c r="A175" s="15" t="s">
        <v>278</v>
      </c>
      <c r="B175" s="16" t="s">
        <v>279</v>
      </c>
      <c r="C175" s="17" t="s">
        <v>190</v>
      </c>
      <c r="D175" s="12">
        <v>34.445999999999998</v>
      </c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 t="s">
        <v>280</v>
      </c>
      <c r="S175" s="12"/>
      <c r="T175" s="12">
        <v>3</v>
      </c>
      <c r="U175" s="12">
        <v>3</v>
      </c>
      <c r="V175" s="12" t="s">
        <v>253</v>
      </c>
      <c r="W175" s="12"/>
      <c r="X175" s="12">
        <v>10</v>
      </c>
      <c r="Y175" s="12"/>
      <c r="Z175" s="12"/>
      <c r="AA175" s="12"/>
      <c r="AB175" s="14" t="s">
        <v>281</v>
      </c>
      <c r="AC175" s="12"/>
      <c r="AD175" s="12">
        <v>1.5</v>
      </c>
      <c r="AE175" s="12" t="s">
        <v>282</v>
      </c>
      <c r="AF175" s="12">
        <v>2.75</v>
      </c>
      <c r="AG175" s="12"/>
      <c r="AH175" s="12"/>
      <c r="AI175" s="12"/>
      <c r="AJ175" s="22">
        <v>14.25</v>
      </c>
      <c r="AK175" s="26">
        <f>D175+U175+AJ175</f>
        <v>51.695999999999998</v>
      </c>
    </row>
    <row r="176" spans="1:38" ht="14.4">
      <c r="A176" s="15" t="s">
        <v>271</v>
      </c>
      <c r="B176" s="16" t="s">
        <v>272</v>
      </c>
      <c r="C176" s="17" t="s">
        <v>273</v>
      </c>
      <c r="D176" s="12">
        <v>34.86</v>
      </c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 t="s">
        <v>808</v>
      </c>
      <c r="S176" s="12"/>
      <c r="T176" s="12">
        <v>2.2000000000000002</v>
      </c>
      <c r="U176" s="12">
        <v>2.2000000000000002</v>
      </c>
      <c r="V176" s="12" t="s">
        <v>253</v>
      </c>
      <c r="W176" s="12"/>
      <c r="X176" s="12">
        <v>10</v>
      </c>
      <c r="Y176" s="12" t="s">
        <v>274</v>
      </c>
      <c r="Z176" s="12"/>
      <c r="AA176" s="12">
        <v>1</v>
      </c>
      <c r="AB176" s="14" t="s">
        <v>275</v>
      </c>
      <c r="AC176" s="12"/>
      <c r="AD176" s="12">
        <v>0.5</v>
      </c>
      <c r="AE176" s="12" t="s">
        <v>276</v>
      </c>
      <c r="AF176" s="12">
        <v>2.9</v>
      </c>
      <c r="AG176" s="12"/>
      <c r="AH176" s="12"/>
      <c r="AI176" s="12"/>
      <c r="AJ176" s="22" t="s">
        <v>277</v>
      </c>
      <c r="AK176" s="26">
        <v>51.46</v>
      </c>
    </row>
    <row r="177" spans="1:37" ht="14.4">
      <c r="A177" s="15" t="s">
        <v>283</v>
      </c>
      <c r="B177" s="16" t="s">
        <v>284</v>
      </c>
      <c r="C177" s="17" t="s">
        <v>285</v>
      </c>
      <c r="D177" s="12">
        <v>34.646099999999997</v>
      </c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 t="s">
        <v>286</v>
      </c>
      <c r="S177" s="12"/>
      <c r="T177" s="12">
        <v>3</v>
      </c>
      <c r="U177" s="12">
        <v>3</v>
      </c>
      <c r="V177" s="12" t="s">
        <v>253</v>
      </c>
      <c r="W177" s="12"/>
      <c r="X177" s="12">
        <v>10</v>
      </c>
      <c r="Y177" s="12"/>
      <c r="Z177" s="12"/>
      <c r="AA177" s="12"/>
      <c r="AB177" s="14"/>
      <c r="AC177" s="12"/>
      <c r="AD177" s="12"/>
      <c r="AE177" s="12" t="s">
        <v>287</v>
      </c>
      <c r="AF177" s="12">
        <v>3</v>
      </c>
      <c r="AG177" s="12"/>
      <c r="AH177" s="12"/>
      <c r="AI177" s="12"/>
      <c r="AJ177" s="22">
        <v>13</v>
      </c>
      <c r="AK177" s="26">
        <f t="shared" ref="AK177:AK223" si="5">D177+U177+AJ177</f>
        <v>50.646099999999997</v>
      </c>
    </row>
    <row r="178" spans="1:37" ht="18" customHeight="1">
      <c r="A178" s="15" t="s">
        <v>809</v>
      </c>
      <c r="B178" s="16" t="s">
        <v>288</v>
      </c>
      <c r="C178" s="17" t="s">
        <v>190</v>
      </c>
      <c r="D178" s="12">
        <v>32.483319999999999</v>
      </c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 t="s">
        <v>810</v>
      </c>
      <c r="S178" s="12"/>
      <c r="T178" s="12">
        <v>3.5</v>
      </c>
      <c r="U178" s="12">
        <v>3.5</v>
      </c>
      <c r="V178" s="12" t="s">
        <v>253</v>
      </c>
      <c r="W178" s="12"/>
      <c r="X178" s="12">
        <v>10</v>
      </c>
      <c r="Y178" s="12"/>
      <c r="Z178" s="12"/>
      <c r="AA178" s="12"/>
      <c r="AB178" s="14"/>
      <c r="AC178" s="12"/>
      <c r="AD178" s="12"/>
      <c r="AE178" s="12" t="s">
        <v>811</v>
      </c>
      <c r="AF178" s="12">
        <v>3.05</v>
      </c>
      <c r="AG178" s="12"/>
      <c r="AH178" s="12"/>
      <c r="AI178" s="12"/>
      <c r="AJ178" s="22">
        <v>13.05</v>
      </c>
      <c r="AK178" s="26">
        <f t="shared" si="5"/>
        <v>49.033320000000003</v>
      </c>
    </row>
    <row r="179" spans="1:37" ht="14.4">
      <c r="A179" s="15" t="s">
        <v>812</v>
      </c>
      <c r="B179" s="16" t="s">
        <v>289</v>
      </c>
      <c r="C179" s="17" t="s">
        <v>190</v>
      </c>
      <c r="D179" s="12">
        <v>32.768000000000001</v>
      </c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 t="s">
        <v>290</v>
      </c>
      <c r="S179" s="12"/>
      <c r="T179" s="12">
        <v>1</v>
      </c>
      <c r="U179" s="12">
        <v>1</v>
      </c>
      <c r="V179" s="12" t="s">
        <v>253</v>
      </c>
      <c r="W179" s="12"/>
      <c r="X179" s="12">
        <v>10</v>
      </c>
      <c r="Y179" s="12"/>
      <c r="Z179" s="12"/>
      <c r="AA179" s="12"/>
      <c r="AB179" s="14" t="s">
        <v>291</v>
      </c>
      <c r="AC179" s="12"/>
      <c r="AD179" s="12">
        <v>2</v>
      </c>
      <c r="AE179" s="12" t="s">
        <v>292</v>
      </c>
      <c r="AF179" s="12">
        <v>3.2</v>
      </c>
      <c r="AG179" s="12"/>
      <c r="AH179" s="12"/>
      <c r="AI179" s="12"/>
      <c r="AJ179" s="22">
        <v>15.2</v>
      </c>
      <c r="AK179" s="26">
        <f t="shared" si="5"/>
        <v>48.968000000000004</v>
      </c>
    </row>
    <row r="180" spans="1:37" ht="14.4">
      <c r="A180" s="15" t="s">
        <v>293</v>
      </c>
      <c r="B180" s="16" t="s">
        <v>294</v>
      </c>
      <c r="C180" s="17" t="s">
        <v>171</v>
      </c>
      <c r="D180" s="12">
        <v>34.975999999999999</v>
      </c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 t="s">
        <v>295</v>
      </c>
      <c r="S180" s="12"/>
      <c r="T180" s="12">
        <v>3.5</v>
      </c>
      <c r="U180" s="12">
        <v>3.5</v>
      </c>
      <c r="V180" s="12" t="s">
        <v>253</v>
      </c>
      <c r="W180" s="12"/>
      <c r="X180" s="12">
        <v>10</v>
      </c>
      <c r="Y180" s="12"/>
      <c r="Z180" s="12"/>
      <c r="AA180" s="12"/>
      <c r="AB180" s="14"/>
      <c r="AC180" s="12"/>
      <c r="AD180" s="12"/>
      <c r="AE180" s="12"/>
      <c r="AF180" s="12"/>
      <c r="AG180" s="12"/>
      <c r="AH180" s="12"/>
      <c r="AI180" s="12"/>
      <c r="AJ180" s="22">
        <v>10</v>
      </c>
      <c r="AK180" s="26">
        <f t="shared" si="5"/>
        <v>48.475999999999999</v>
      </c>
    </row>
    <row r="181" spans="1:37" ht="14.4">
      <c r="A181" s="15" t="s">
        <v>296</v>
      </c>
      <c r="B181" s="16" t="s">
        <v>297</v>
      </c>
      <c r="C181" s="17" t="s">
        <v>190</v>
      </c>
      <c r="D181" s="12">
        <v>34.351999999999997</v>
      </c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 t="s">
        <v>813</v>
      </c>
      <c r="S181" s="12"/>
      <c r="T181" s="12">
        <v>2</v>
      </c>
      <c r="U181" s="12">
        <v>2</v>
      </c>
      <c r="V181" s="12" t="s">
        <v>253</v>
      </c>
      <c r="W181" s="12"/>
      <c r="X181" s="12">
        <v>10</v>
      </c>
      <c r="Y181" s="12"/>
      <c r="Z181" s="12"/>
      <c r="AA181" s="12"/>
      <c r="AB181" s="14"/>
      <c r="AC181" s="12"/>
      <c r="AD181" s="12"/>
      <c r="AE181" s="12" t="s">
        <v>298</v>
      </c>
      <c r="AF181" s="12">
        <v>2</v>
      </c>
      <c r="AG181" s="12"/>
      <c r="AH181" s="12"/>
      <c r="AI181" s="12"/>
      <c r="AJ181" s="22">
        <v>12</v>
      </c>
      <c r="AK181" s="26">
        <f t="shared" si="5"/>
        <v>48.351999999999997</v>
      </c>
    </row>
    <row r="182" spans="1:37" ht="14.4">
      <c r="A182" s="15" t="s">
        <v>814</v>
      </c>
      <c r="B182" s="16" t="s">
        <v>299</v>
      </c>
      <c r="C182" s="17" t="s">
        <v>190</v>
      </c>
      <c r="D182" s="12">
        <v>33.03</v>
      </c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 t="s">
        <v>300</v>
      </c>
      <c r="S182" s="12"/>
      <c r="T182" s="12">
        <v>2</v>
      </c>
      <c r="U182" s="12">
        <v>2</v>
      </c>
      <c r="V182" s="12" t="s">
        <v>253</v>
      </c>
      <c r="W182" s="12"/>
      <c r="X182" s="12">
        <v>10</v>
      </c>
      <c r="Y182" s="12"/>
      <c r="Z182" s="12"/>
      <c r="AA182" s="12"/>
      <c r="AB182" s="14"/>
      <c r="AC182" s="12"/>
      <c r="AD182" s="12"/>
      <c r="AE182" s="12" t="s">
        <v>301</v>
      </c>
      <c r="AF182" s="12">
        <v>3.05</v>
      </c>
      <c r="AG182" s="12"/>
      <c r="AH182" s="12"/>
      <c r="AI182" s="12"/>
      <c r="AJ182" s="22">
        <v>13.05</v>
      </c>
      <c r="AK182" s="26">
        <f t="shared" si="5"/>
        <v>48.08</v>
      </c>
    </row>
    <row r="183" spans="1:37" ht="14.4">
      <c r="A183" s="15" t="s">
        <v>815</v>
      </c>
      <c r="B183" s="16" t="s">
        <v>302</v>
      </c>
      <c r="C183" s="17" t="s">
        <v>171</v>
      </c>
      <c r="D183" s="12">
        <v>33.817</v>
      </c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 t="s">
        <v>303</v>
      </c>
      <c r="S183" s="12"/>
      <c r="T183" s="12">
        <v>2</v>
      </c>
      <c r="U183" s="12">
        <v>2</v>
      </c>
      <c r="V183" s="12" t="s">
        <v>253</v>
      </c>
      <c r="W183" s="12"/>
      <c r="X183" s="12">
        <v>10</v>
      </c>
      <c r="Y183" s="12"/>
      <c r="Z183" s="12"/>
      <c r="AA183" s="12"/>
      <c r="AB183" s="14"/>
      <c r="AC183" s="12"/>
      <c r="AD183" s="12"/>
      <c r="AE183" s="12" t="s">
        <v>304</v>
      </c>
      <c r="AF183" s="12">
        <v>2</v>
      </c>
      <c r="AG183" s="12"/>
      <c r="AH183" s="12"/>
      <c r="AI183" s="12"/>
      <c r="AJ183" s="22">
        <v>12</v>
      </c>
      <c r="AK183" s="26">
        <f t="shared" si="5"/>
        <v>47.817</v>
      </c>
    </row>
    <row r="184" spans="1:37" ht="14.4">
      <c r="A184" s="15" t="s">
        <v>816</v>
      </c>
      <c r="B184" s="16" t="s">
        <v>305</v>
      </c>
      <c r="C184" s="17" t="s">
        <v>171</v>
      </c>
      <c r="D184" s="12">
        <v>32.977760000000004</v>
      </c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 t="s">
        <v>817</v>
      </c>
      <c r="S184" s="12"/>
      <c r="T184" s="12">
        <v>2.7</v>
      </c>
      <c r="U184" s="12">
        <v>2.7</v>
      </c>
      <c r="V184" s="12" t="s">
        <v>253</v>
      </c>
      <c r="W184" s="12"/>
      <c r="X184" s="12">
        <v>10</v>
      </c>
      <c r="Y184" s="12"/>
      <c r="Z184" s="12"/>
      <c r="AA184" s="12"/>
      <c r="AB184" s="14"/>
      <c r="AC184" s="12"/>
      <c r="AD184" s="12"/>
      <c r="AE184" s="12" t="s">
        <v>818</v>
      </c>
      <c r="AF184" s="12">
        <v>2</v>
      </c>
      <c r="AG184" s="12"/>
      <c r="AH184" s="12"/>
      <c r="AI184" s="12"/>
      <c r="AJ184" s="22">
        <v>12</v>
      </c>
      <c r="AK184" s="26">
        <f t="shared" si="5"/>
        <v>47.677760000000006</v>
      </c>
    </row>
    <row r="185" spans="1:37" ht="14.4">
      <c r="A185" s="15" t="s">
        <v>306</v>
      </c>
      <c r="B185" s="16" t="s">
        <v>307</v>
      </c>
      <c r="C185" s="17" t="s">
        <v>308</v>
      </c>
      <c r="D185" s="12">
        <v>32.015360000000001</v>
      </c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 t="s">
        <v>819</v>
      </c>
      <c r="S185" s="12"/>
      <c r="T185" s="12">
        <v>1.5</v>
      </c>
      <c r="U185" s="12">
        <v>1.5</v>
      </c>
      <c r="V185" s="12" t="s">
        <v>309</v>
      </c>
      <c r="W185" s="12">
        <v>1</v>
      </c>
      <c r="X185" s="12">
        <v>9</v>
      </c>
      <c r="Y185" s="12"/>
      <c r="Z185" s="12"/>
      <c r="AA185" s="12"/>
      <c r="AB185" s="14" t="s">
        <v>310</v>
      </c>
      <c r="AC185" s="12"/>
      <c r="AD185" s="12">
        <v>1.5</v>
      </c>
      <c r="AE185" s="12" t="s">
        <v>311</v>
      </c>
      <c r="AF185" s="12">
        <v>3.2</v>
      </c>
      <c r="AG185" s="12"/>
      <c r="AH185" s="12"/>
      <c r="AI185" s="12"/>
      <c r="AJ185" s="22">
        <v>13.7</v>
      </c>
      <c r="AK185" s="26">
        <f t="shared" si="5"/>
        <v>47.215360000000004</v>
      </c>
    </row>
    <row r="186" spans="1:37" ht="14.4">
      <c r="A186" s="15" t="s">
        <v>820</v>
      </c>
      <c r="B186" s="16" t="s">
        <v>312</v>
      </c>
      <c r="C186" s="17" t="s">
        <v>190</v>
      </c>
      <c r="D186" s="12">
        <v>34.061500000000002</v>
      </c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 t="s">
        <v>286</v>
      </c>
      <c r="S186" s="12"/>
      <c r="T186" s="12">
        <v>3</v>
      </c>
      <c r="U186" s="12">
        <v>3</v>
      </c>
      <c r="V186" s="12" t="s">
        <v>253</v>
      </c>
      <c r="W186" s="12"/>
      <c r="X186" s="12">
        <v>10</v>
      </c>
      <c r="Y186" s="12"/>
      <c r="Z186" s="12"/>
      <c r="AA186" s="12"/>
      <c r="AB186" s="14"/>
      <c r="AC186" s="12"/>
      <c r="AD186" s="12"/>
      <c r="AE186" s="12"/>
      <c r="AF186" s="12"/>
      <c r="AG186" s="12"/>
      <c r="AH186" s="12"/>
      <c r="AI186" s="12"/>
      <c r="AJ186" s="22">
        <v>10</v>
      </c>
      <c r="AK186" s="26">
        <f t="shared" si="5"/>
        <v>47.061500000000002</v>
      </c>
    </row>
    <row r="187" spans="1:37" ht="14.4">
      <c r="A187" s="15" t="s">
        <v>313</v>
      </c>
      <c r="B187" s="16" t="s">
        <v>821</v>
      </c>
      <c r="C187" s="17" t="s">
        <v>171</v>
      </c>
      <c r="D187" s="12">
        <v>34.553800000000003</v>
      </c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 t="s">
        <v>314</v>
      </c>
      <c r="S187" s="12"/>
      <c r="T187" s="12">
        <v>2</v>
      </c>
      <c r="U187" s="12">
        <v>2</v>
      </c>
      <c r="V187" s="12" t="s">
        <v>253</v>
      </c>
      <c r="W187" s="12"/>
      <c r="X187" s="12">
        <v>10</v>
      </c>
      <c r="Y187" s="12"/>
      <c r="Z187" s="12"/>
      <c r="AA187" s="12"/>
      <c r="AB187" s="14" t="s">
        <v>315</v>
      </c>
      <c r="AC187" s="12"/>
      <c r="AD187" s="12">
        <v>0.5</v>
      </c>
      <c r="AE187" s="12"/>
      <c r="AF187" s="12"/>
      <c r="AG187" s="12"/>
      <c r="AH187" s="12"/>
      <c r="AI187" s="12"/>
      <c r="AJ187" s="22">
        <v>10.5</v>
      </c>
      <c r="AK187" s="26">
        <f t="shared" si="5"/>
        <v>47.053800000000003</v>
      </c>
    </row>
    <row r="188" spans="1:37" ht="14.4">
      <c r="A188" s="15" t="s">
        <v>316</v>
      </c>
      <c r="B188" s="16" t="s">
        <v>317</v>
      </c>
      <c r="C188" s="17" t="s">
        <v>190</v>
      </c>
      <c r="D188" s="12">
        <v>33.046120000000002</v>
      </c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 t="s">
        <v>253</v>
      </c>
      <c r="W188" s="12"/>
      <c r="X188" s="12">
        <v>10</v>
      </c>
      <c r="Y188" s="12"/>
      <c r="Z188" s="12"/>
      <c r="AA188" s="12"/>
      <c r="AB188" s="14" t="s">
        <v>318</v>
      </c>
      <c r="AC188" s="12"/>
      <c r="AD188" s="12">
        <v>1</v>
      </c>
      <c r="AE188" s="12" t="s">
        <v>319</v>
      </c>
      <c r="AF188" s="12">
        <v>2.9</v>
      </c>
      <c r="AG188" s="12"/>
      <c r="AH188" s="12"/>
      <c r="AI188" s="12"/>
      <c r="AJ188" s="22">
        <v>13.9</v>
      </c>
      <c r="AK188" s="26">
        <f t="shared" si="5"/>
        <v>46.946120000000001</v>
      </c>
    </row>
    <row r="189" spans="1:37" ht="14.4">
      <c r="A189" s="15" t="s">
        <v>339</v>
      </c>
      <c r="B189" s="16" t="s">
        <v>822</v>
      </c>
      <c r="C189" s="17" t="s">
        <v>273</v>
      </c>
      <c r="D189" s="12">
        <v>32.96</v>
      </c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 t="s">
        <v>303</v>
      </c>
      <c r="S189" s="12"/>
      <c r="T189" s="12">
        <v>2</v>
      </c>
      <c r="U189" s="12">
        <v>2</v>
      </c>
      <c r="V189" s="12" t="s">
        <v>309</v>
      </c>
      <c r="W189" s="12">
        <v>1</v>
      </c>
      <c r="X189" s="12">
        <v>9</v>
      </c>
      <c r="Y189" s="12"/>
      <c r="Z189" s="12"/>
      <c r="AA189" s="12"/>
      <c r="AB189" s="14"/>
      <c r="AC189" s="12"/>
      <c r="AD189" s="12"/>
      <c r="AE189" s="12" t="s">
        <v>340</v>
      </c>
      <c r="AF189" s="12">
        <v>2.9</v>
      </c>
      <c r="AG189" s="12"/>
      <c r="AH189" s="12"/>
      <c r="AI189" s="12"/>
      <c r="AJ189" s="22">
        <v>11.9</v>
      </c>
      <c r="AK189" s="26">
        <f t="shared" si="5"/>
        <v>46.86</v>
      </c>
    </row>
    <row r="190" spans="1:37" ht="14.4">
      <c r="A190" s="15" t="s">
        <v>320</v>
      </c>
      <c r="B190" s="16" t="s">
        <v>321</v>
      </c>
      <c r="C190" s="17" t="s">
        <v>322</v>
      </c>
      <c r="D190" s="12">
        <v>33.3538</v>
      </c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 t="s">
        <v>323</v>
      </c>
      <c r="S190" s="12"/>
      <c r="T190" s="12">
        <v>2</v>
      </c>
      <c r="U190" s="12">
        <v>2</v>
      </c>
      <c r="V190" s="12" t="s">
        <v>253</v>
      </c>
      <c r="W190" s="12"/>
      <c r="X190" s="12">
        <v>10</v>
      </c>
      <c r="Y190" s="12" t="s">
        <v>324</v>
      </c>
      <c r="Z190" s="12" t="s">
        <v>325</v>
      </c>
      <c r="AA190" s="12">
        <v>1</v>
      </c>
      <c r="AB190" s="14" t="s">
        <v>326</v>
      </c>
      <c r="AC190" s="12"/>
      <c r="AD190" s="12">
        <v>0.5</v>
      </c>
      <c r="AE190" s="12"/>
      <c r="AF190" s="12"/>
      <c r="AG190" s="12"/>
      <c r="AH190" s="12"/>
      <c r="AI190" s="12"/>
      <c r="AJ190" s="22">
        <v>11.5</v>
      </c>
      <c r="AK190" s="26">
        <f t="shared" si="5"/>
        <v>46.8538</v>
      </c>
    </row>
    <row r="191" spans="1:37" ht="14.4">
      <c r="A191" s="15" t="s">
        <v>331</v>
      </c>
      <c r="B191" s="16" t="s">
        <v>332</v>
      </c>
      <c r="C191" s="17" t="s">
        <v>171</v>
      </c>
      <c r="D191" s="12">
        <v>32.031999999999996</v>
      </c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 t="s">
        <v>333</v>
      </c>
      <c r="S191" s="12"/>
      <c r="T191" s="12">
        <v>2.7</v>
      </c>
      <c r="U191" s="12">
        <v>2.7</v>
      </c>
      <c r="V191" s="12" t="s">
        <v>309</v>
      </c>
      <c r="W191" s="12">
        <v>1</v>
      </c>
      <c r="X191" s="12">
        <v>9</v>
      </c>
      <c r="Y191" s="12"/>
      <c r="Z191" s="12"/>
      <c r="AA191" s="12"/>
      <c r="AB191" s="14"/>
      <c r="AC191" s="12"/>
      <c r="AD191" s="12"/>
      <c r="AE191" s="12" t="s">
        <v>334</v>
      </c>
      <c r="AF191" s="12">
        <v>2.9</v>
      </c>
      <c r="AG191" s="12"/>
      <c r="AH191" s="12"/>
      <c r="AI191" s="12"/>
      <c r="AJ191" s="22">
        <v>11.9</v>
      </c>
      <c r="AK191" s="26">
        <f t="shared" si="5"/>
        <v>46.631999999999998</v>
      </c>
    </row>
    <row r="192" spans="1:37" ht="14.4">
      <c r="A192" s="15" t="s">
        <v>327</v>
      </c>
      <c r="B192" s="16" t="s">
        <v>328</v>
      </c>
      <c r="C192" s="17" t="s">
        <v>190</v>
      </c>
      <c r="D192" s="12">
        <v>31.824000000000002</v>
      </c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 t="s">
        <v>329</v>
      </c>
      <c r="S192" s="12"/>
      <c r="T192" s="12">
        <v>1.5</v>
      </c>
      <c r="U192" s="12">
        <v>1.5</v>
      </c>
      <c r="V192" s="12" t="s">
        <v>253</v>
      </c>
      <c r="W192" s="12"/>
      <c r="X192" s="12">
        <v>10</v>
      </c>
      <c r="Y192" s="12"/>
      <c r="Z192" s="12"/>
      <c r="AA192" s="12"/>
      <c r="AB192" s="14"/>
      <c r="AC192" s="12"/>
      <c r="AD192" s="12"/>
      <c r="AE192" s="12" t="s">
        <v>330</v>
      </c>
      <c r="AF192" s="12">
        <v>2.9</v>
      </c>
      <c r="AG192" s="12"/>
      <c r="AH192" s="12"/>
      <c r="AI192" s="12"/>
      <c r="AJ192" s="22">
        <v>12.9</v>
      </c>
      <c r="AK192" s="26">
        <f t="shared" si="5"/>
        <v>46.223999999999997</v>
      </c>
    </row>
    <row r="193" spans="1:37" ht="14.4">
      <c r="A193" s="15" t="s">
        <v>337</v>
      </c>
      <c r="B193" s="16" t="s">
        <v>338</v>
      </c>
      <c r="C193" s="17" t="s">
        <v>190</v>
      </c>
      <c r="D193" s="12">
        <v>31.616</v>
      </c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 t="s">
        <v>823</v>
      </c>
      <c r="S193" s="12"/>
      <c r="T193" s="12">
        <v>1</v>
      </c>
      <c r="U193" s="12">
        <v>1</v>
      </c>
      <c r="V193" s="12" t="s">
        <v>253</v>
      </c>
      <c r="W193" s="12"/>
      <c r="X193" s="12">
        <v>10</v>
      </c>
      <c r="Y193" s="12"/>
      <c r="Z193" s="12"/>
      <c r="AA193" s="12"/>
      <c r="AB193" s="14" t="s">
        <v>824</v>
      </c>
      <c r="AC193" s="12"/>
      <c r="AD193" s="12">
        <v>0.5</v>
      </c>
      <c r="AE193" s="12" t="s">
        <v>825</v>
      </c>
      <c r="AF193" s="12">
        <v>2.9</v>
      </c>
      <c r="AG193" s="12"/>
      <c r="AH193" s="12"/>
      <c r="AI193" s="12"/>
      <c r="AJ193" s="22">
        <v>13.4</v>
      </c>
      <c r="AK193" s="26">
        <f t="shared" si="5"/>
        <v>46.015999999999998</v>
      </c>
    </row>
    <row r="194" spans="1:37" ht="14.4">
      <c r="A194" s="15" t="s">
        <v>826</v>
      </c>
      <c r="B194" s="16" t="s">
        <v>343</v>
      </c>
      <c r="C194" s="17" t="s">
        <v>190</v>
      </c>
      <c r="D194" s="12">
        <v>33.4666</v>
      </c>
      <c r="E194" s="12" t="s">
        <v>344</v>
      </c>
      <c r="F194" s="12" t="s">
        <v>827</v>
      </c>
      <c r="G194" s="12">
        <v>2</v>
      </c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>
        <v>2</v>
      </c>
      <c r="V194" s="12" t="s">
        <v>253</v>
      </c>
      <c r="W194" s="12"/>
      <c r="X194" s="12">
        <v>10</v>
      </c>
      <c r="Y194" s="12"/>
      <c r="Z194" s="12"/>
      <c r="AA194" s="12"/>
      <c r="AB194" s="14" t="s">
        <v>345</v>
      </c>
      <c r="AC194" s="12"/>
      <c r="AD194" s="12">
        <v>0.5</v>
      </c>
      <c r="AE194" s="12"/>
      <c r="AF194" s="12"/>
      <c r="AG194" s="12"/>
      <c r="AH194" s="12"/>
      <c r="AI194" s="12"/>
      <c r="AJ194" s="22">
        <v>10.5</v>
      </c>
      <c r="AK194" s="26">
        <f t="shared" si="5"/>
        <v>45.9666</v>
      </c>
    </row>
    <row r="195" spans="1:37" ht="14.4">
      <c r="A195" s="15" t="s">
        <v>828</v>
      </c>
      <c r="B195" s="16" t="s">
        <v>829</v>
      </c>
      <c r="C195" s="17" t="s">
        <v>341</v>
      </c>
      <c r="D195" s="12">
        <v>33.020000000000003</v>
      </c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 t="s">
        <v>309</v>
      </c>
      <c r="W195" s="12">
        <v>1</v>
      </c>
      <c r="X195" s="12">
        <v>9</v>
      </c>
      <c r="Y195" s="12"/>
      <c r="Z195" s="12"/>
      <c r="AA195" s="12"/>
      <c r="AB195" s="14"/>
      <c r="AC195" s="12"/>
      <c r="AD195" s="12"/>
      <c r="AE195" s="12" t="s">
        <v>830</v>
      </c>
      <c r="AF195" s="12">
        <v>2.9</v>
      </c>
      <c r="AG195" s="12"/>
      <c r="AH195" s="12"/>
      <c r="AI195" s="12"/>
      <c r="AJ195" s="22">
        <v>11.9</v>
      </c>
      <c r="AK195" s="26">
        <f t="shared" si="5"/>
        <v>44.92</v>
      </c>
    </row>
    <row r="196" spans="1:37" ht="14.4">
      <c r="A196" s="15" t="s">
        <v>831</v>
      </c>
      <c r="B196" s="16" t="s">
        <v>832</v>
      </c>
      <c r="C196" s="17" t="s">
        <v>308</v>
      </c>
      <c r="D196" s="12">
        <v>33.673999999999999</v>
      </c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 t="s">
        <v>833</v>
      </c>
      <c r="S196" s="12"/>
      <c r="T196" s="12">
        <v>1</v>
      </c>
      <c r="U196" s="12">
        <v>1</v>
      </c>
      <c r="V196" s="12" t="s">
        <v>253</v>
      </c>
      <c r="W196" s="12"/>
      <c r="X196" s="12">
        <v>10</v>
      </c>
      <c r="Y196" s="12"/>
      <c r="Z196" s="12"/>
      <c r="AA196" s="12"/>
      <c r="AB196" s="14"/>
      <c r="AC196" s="12"/>
      <c r="AD196" s="12"/>
      <c r="AE196" s="12"/>
      <c r="AF196" s="12"/>
      <c r="AG196" s="12"/>
      <c r="AH196" s="12"/>
      <c r="AI196" s="12"/>
      <c r="AJ196" s="22">
        <v>10</v>
      </c>
      <c r="AK196" s="26">
        <f t="shared" si="5"/>
        <v>44.673999999999999</v>
      </c>
    </row>
    <row r="197" spans="1:37" ht="14.4">
      <c r="A197" s="15" t="s">
        <v>335</v>
      </c>
      <c r="B197" s="16" t="s">
        <v>834</v>
      </c>
      <c r="C197" s="17" t="s">
        <v>171</v>
      </c>
      <c r="D197" s="12">
        <v>34.116639999999997</v>
      </c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 t="s">
        <v>336</v>
      </c>
      <c r="S197" s="12"/>
      <c r="T197" s="12">
        <v>0.5</v>
      </c>
      <c r="U197" s="12">
        <v>0.5</v>
      </c>
      <c r="V197" s="12" t="s">
        <v>253</v>
      </c>
      <c r="W197" s="12"/>
      <c r="X197" s="12">
        <v>10</v>
      </c>
      <c r="Y197" s="12"/>
      <c r="Z197" s="12"/>
      <c r="AA197" s="12"/>
      <c r="AB197" s="14"/>
      <c r="AC197" s="12"/>
      <c r="AD197" s="12"/>
      <c r="AE197" s="12"/>
      <c r="AF197" s="12"/>
      <c r="AG197" s="12"/>
      <c r="AH197" s="12"/>
      <c r="AI197" s="12"/>
      <c r="AJ197" s="22">
        <v>10</v>
      </c>
      <c r="AK197" s="26">
        <f t="shared" si="5"/>
        <v>44.616639999999997</v>
      </c>
    </row>
    <row r="198" spans="1:37" ht="14.4">
      <c r="A198" s="15" t="s">
        <v>835</v>
      </c>
      <c r="B198" s="16" t="s">
        <v>836</v>
      </c>
      <c r="C198" s="17" t="s">
        <v>308</v>
      </c>
      <c r="D198" s="12">
        <v>32.9</v>
      </c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 t="s">
        <v>837</v>
      </c>
      <c r="S198" s="12"/>
      <c r="T198" s="12">
        <v>1.5</v>
      </c>
      <c r="U198" s="12">
        <v>1.5</v>
      </c>
      <c r="V198" s="12" t="s">
        <v>253</v>
      </c>
      <c r="W198" s="12"/>
      <c r="X198" s="12">
        <v>10</v>
      </c>
      <c r="Y198" s="12"/>
      <c r="Z198" s="12"/>
      <c r="AA198" s="12"/>
      <c r="AB198" s="14"/>
      <c r="AC198" s="12"/>
      <c r="AD198" s="12"/>
      <c r="AE198" s="12"/>
      <c r="AF198" s="12"/>
      <c r="AG198" s="12"/>
      <c r="AH198" s="12"/>
      <c r="AI198" s="12"/>
      <c r="AJ198" s="22">
        <v>10</v>
      </c>
      <c r="AK198" s="26">
        <f t="shared" si="5"/>
        <v>44.4</v>
      </c>
    </row>
    <row r="199" spans="1:37" ht="14.4">
      <c r="A199" s="15" t="s">
        <v>342</v>
      </c>
      <c r="B199" s="16" t="s">
        <v>838</v>
      </c>
      <c r="C199" s="17" t="s">
        <v>273</v>
      </c>
      <c r="D199" s="12">
        <v>34.256</v>
      </c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 t="s">
        <v>253</v>
      </c>
      <c r="W199" s="12"/>
      <c r="X199" s="12">
        <v>10</v>
      </c>
      <c r="Y199" s="12"/>
      <c r="Z199" s="12"/>
      <c r="AA199" s="12"/>
      <c r="AB199" s="14"/>
      <c r="AC199" s="12"/>
      <c r="AD199" s="12"/>
      <c r="AE199" s="12"/>
      <c r="AF199" s="12"/>
      <c r="AG199" s="12"/>
      <c r="AH199" s="12"/>
      <c r="AI199" s="12"/>
      <c r="AJ199" s="22">
        <v>10</v>
      </c>
      <c r="AK199" s="26">
        <f t="shared" si="5"/>
        <v>44.256</v>
      </c>
    </row>
    <row r="200" spans="1:37" ht="14.4">
      <c r="A200" s="15" t="s">
        <v>346</v>
      </c>
      <c r="B200" s="16" t="s">
        <v>839</v>
      </c>
      <c r="C200" s="17" t="s">
        <v>347</v>
      </c>
      <c r="D200" s="12">
        <v>31.940719999999999</v>
      </c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 t="s">
        <v>348</v>
      </c>
      <c r="W200" s="12">
        <v>1</v>
      </c>
      <c r="X200" s="12">
        <v>9</v>
      </c>
      <c r="Y200" s="12"/>
      <c r="Z200" s="12"/>
      <c r="AA200" s="12"/>
      <c r="AB200" s="14"/>
      <c r="AC200" s="12"/>
      <c r="AD200" s="12"/>
      <c r="AE200" s="12" t="s">
        <v>349</v>
      </c>
      <c r="AF200" s="12">
        <v>2.9</v>
      </c>
      <c r="AG200" s="12"/>
      <c r="AH200" s="12"/>
      <c r="AI200" s="12"/>
      <c r="AJ200" s="22">
        <v>11.9</v>
      </c>
      <c r="AK200" s="26">
        <f t="shared" si="5"/>
        <v>43.840719999999997</v>
      </c>
    </row>
    <row r="201" spans="1:37" ht="14.4">
      <c r="A201" s="15" t="s">
        <v>350</v>
      </c>
      <c r="B201" s="16" t="s">
        <v>840</v>
      </c>
      <c r="C201" s="17" t="s">
        <v>322</v>
      </c>
      <c r="D201" s="12">
        <v>33.799999999999997</v>
      </c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 t="s">
        <v>253</v>
      </c>
      <c r="W201" s="12"/>
      <c r="X201" s="12">
        <v>10</v>
      </c>
      <c r="Y201" s="12"/>
      <c r="Z201" s="12"/>
      <c r="AA201" s="12"/>
      <c r="AB201" s="14"/>
      <c r="AC201" s="12"/>
      <c r="AD201" s="12"/>
      <c r="AE201" s="12"/>
      <c r="AF201" s="12"/>
      <c r="AG201" s="12"/>
      <c r="AH201" s="12"/>
      <c r="AI201" s="12"/>
      <c r="AJ201" s="22">
        <v>10</v>
      </c>
      <c r="AK201" s="26">
        <f t="shared" si="5"/>
        <v>43.8</v>
      </c>
    </row>
    <row r="202" spans="1:37" ht="14.4">
      <c r="A202" s="15" t="s">
        <v>841</v>
      </c>
      <c r="B202" s="16" t="s">
        <v>842</v>
      </c>
      <c r="C202" s="17" t="s">
        <v>190</v>
      </c>
      <c r="D202" s="12">
        <v>32.785159999999998</v>
      </c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 t="s">
        <v>351</v>
      </c>
      <c r="S202" s="12"/>
      <c r="T202" s="12">
        <v>1</v>
      </c>
      <c r="U202" s="12">
        <v>1</v>
      </c>
      <c r="V202" s="12" t="s">
        <v>253</v>
      </c>
      <c r="W202" s="12"/>
      <c r="X202" s="12">
        <v>10</v>
      </c>
      <c r="Y202" s="12"/>
      <c r="Z202" s="12"/>
      <c r="AA202" s="12"/>
      <c r="AB202" s="14"/>
      <c r="AC202" s="12"/>
      <c r="AD202" s="12"/>
      <c r="AE202" s="12"/>
      <c r="AF202" s="12"/>
      <c r="AG202" s="12"/>
      <c r="AH202" s="12"/>
      <c r="AI202" s="12"/>
      <c r="AJ202" s="22">
        <v>10</v>
      </c>
      <c r="AK202" s="26">
        <f t="shared" si="5"/>
        <v>43.785159999999998</v>
      </c>
    </row>
    <row r="203" spans="1:37" ht="14.4">
      <c r="A203" s="15" t="s">
        <v>352</v>
      </c>
      <c r="B203" s="16" t="s">
        <v>843</v>
      </c>
      <c r="C203" s="17" t="s">
        <v>251</v>
      </c>
      <c r="D203" s="12">
        <v>33.75</v>
      </c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 t="s">
        <v>253</v>
      </c>
      <c r="W203" s="12"/>
      <c r="X203" s="12">
        <v>10</v>
      </c>
      <c r="Y203" s="12"/>
      <c r="Z203" s="12"/>
      <c r="AA203" s="12"/>
      <c r="AB203" s="14"/>
      <c r="AC203" s="12"/>
      <c r="AD203" s="12"/>
      <c r="AE203" s="12"/>
      <c r="AF203" s="12"/>
      <c r="AG203" s="12"/>
      <c r="AH203" s="12"/>
      <c r="AI203" s="12"/>
      <c r="AJ203" s="22">
        <v>10</v>
      </c>
      <c r="AK203" s="26">
        <f t="shared" si="5"/>
        <v>43.75</v>
      </c>
    </row>
    <row r="204" spans="1:37" ht="14.4">
      <c r="A204" s="15" t="s">
        <v>844</v>
      </c>
      <c r="B204" s="16" t="s">
        <v>845</v>
      </c>
      <c r="C204" s="17" t="s">
        <v>190</v>
      </c>
      <c r="D204" s="12">
        <v>30.70768</v>
      </c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 t="s">
        <v>351</v>
      </c>
      <c r="S204" s="12"/>
      <c r="T204" s="12">
        <v>1</v>
      </c>
      <c r="U204" s="12">
        <v>1</v>
      </c>
      <c r="V204" s="12" t="s">
        <v>253</v>
      </c>
      <c r="W204" s="12"/>
      <c r="X204" s="12">
        <v>10</v>
      </c>
      <c r="Y204" s="12"/>
      <c r="Z204" s="12"/>
      <c r="AA204" s="12"/>
      <c r="AB204" s="14"/>
      <c r="AC204" s="12"/>
      <c r="AD204" s="12"/>
      <c r="AE204" s="12" t="s">
        <v>353</v>
      </c>
      <c r="AF204" s="12">
        <v>2</v>
      </c>
      <c r="AG204" s="12"/>
      <c r="AH204" s="12"/>
      <c r="AI204" s="12"/>
      <c r="AJ204" s="22">
        <v>12</v>
      </c>
      <c r="AK204" s="26">
        <f t="shared" si="5"/>
        <v>43.707679999999996</v>
      </c>
    </row>
    <row r="205" spans="1:37" ht="14.4">
      <c r="A205" s="15" t="s">
        <v>354</v>
      </c>
      <c r="B205" s="16" t="s">
        <v>846</v>
      </c>
      <c r="C205" s="17" t="s">
        <v>190</v>
      </c>
      <c r="D205" s="12">
        <v>33.664000000000001</v>
      </c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 t="s">
        <v>253</v>
      </c>
      <c r="W205" s="12"/>
      <c r="X205" s="12">
        <v>10</v>
      </c>
      <c r="Y205" s="12"/>
      <c r="Z205" s="12"/>
      <c r="AA205" s="12"/>
      <c r="AB205" s="14"/>
      <c r="AC205" s="12"/>
      <c r="AD205" s="12"/>
      <c r="AE205" s="12"/>
      <c r="AF205" s="12"/>
      <c r="AG205" s="12"/>
      <c r="AH205" s="12"/>
      <c r="AI205" s="12"/>
      <c r="AJ205" s="22">
        <v>10</v>
      </c>
      <c r="AK205" s="26">
        <f t="shared" si="5"/>
        <v>43.664000000000001</v>
      </c>
    </row>
    <row r="206" spans="1:37" ht="14.4">
      <c r="A206" s="15" t="s">
        <v>355</v>
      </c>
      <c r="B206" s="16" t="s">
        <v>356</v>
      </c>
      <c r="C206" s="17" t="s">
        <v>322</v>
      </c>
      <c r="D206" s="12">
        <v>31.6</v>
      </c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 t="s">
        <v>309</v>
      </c>
      <c r="W206" s="12">
        <v>1</v>
      </c>
      <c r="X206" s="12">
        <v>9</v>
      </c>
      <c r="Y206" s="12"/>
      <c r="Z206" s="12"/>
      <c r="AA206" s="12"/>
      <c r="AB206" s="14"/>
      <c r="AC206" s="12"/>
      <c r="AD206" s="12"/>
      <c r="AE206" s="12" t="s">
        <v>357</v>
      </c>
      <c r="AF206" s="12">
        <v>2.9</v>
      </c>
      <c r="AG206" s="12"/>
      <c r="AH206" s="12"/>
      <c r="AI206" s="12"/>
      <c r="AJ206" s="22">
        <v>11.9</v>
      </c>
      <c r="AK206" s="26">
        <f t="shared" si="5"/>
        <v>43.5</v>
      </c>
    </row>
    <row r="207" spans="1:37" ht="14.4">
      <c r="A207" s="15" t="s">
        <v>358</v>
      </c>
      <c r="B207" s="16" t="s">
        <v>847</v>
      </c>
      <c r="C207" s="17" t="s">
        <v>359</v>
      </c>
      <c r="D207" s="12">
        <v>33.437036999999997</v>
      </c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 t="s">
        <v>253</v>
      </c>
      <c r="W207" s="12"/>
      <c r="X207" s="12">
        <v>10</v>
      </c>
      <c r="Y207" s="12"/>
      <c r="Z207" s="12"/>
      <c r="AA207" s="12"/>
      <c r="AB207" s="14"/>
      <c r="AC207" s="12"/>
      <c r="AD207" s="12"/>
      <c r="AE207" s="12"/>
      <c r="AF207" s="12"/>
      <c r="AG207" s="12"/>
      <c r="AH207" s="12"/>
      <c r="AI207" s="12"/>
      <c r="AJ207" s="22">
        <v>10</v>
      </c>
      <c r="AK207" s="26">
        <f t="shared" si="5"/>
        <v>43.437036999999997</v>
      </c>
    </row>
    <row r="208" spans="1:37" ht="14.4">
      <c r="A208" s="15" t="s">
        <v>848</v>
      </c>
      <c r="B208" s="16" t="s">
        <v>849</v>
      </c>
      <c r="C208" s="17" t="s">
        <v>190</v>
      </c>
      <c r="D208" s="12">
        <v>32.18</v>
      </c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 t="s">
        <v>351</v>
      </c>
      <c r="S208" s="12"/>
      <c r="T208" s="12">
        <v>1</v>
      </c>
      <c r="U208" s="12">
        <v>1</v>
      </c>
      <c r="V208" s="12" t="s">
        <v>253</v>
      </c>
      <c r="W208" s="12"/>
      <c r="X208" s="12">
        <v>10</v>
      </c>
      <c r="Y208" s="12"/>
      <c r="Z208" s="12"/>
      <c r="AA208" s="12"/>
      <c r="AB208" s="14"/>
      <c r="AC208" s="12"/>
      <c r="AD208" s="12"/>
      <c r="AE208" s="12"/>
      <c r="AF208" s="12"/>
      <c r="AG208" s="12"/>
      <c r="AH208" s="12"/>
      <c r="AI208" s="12"/>
      <c r="AJ208" s="22">
        <v>10</v>
      </c>
      <c r="AK208" s="26">
        <f t="shared" si="5"/>
        <v>43.18</v>
      </c>
    </row>
    <row r="209" spans="1:37" ht="14.4">
      <c r="A209" s="15" t="s">
        <v>360</v>
      </c>
      <c r="B209" s="16" t="s">
        <v>850</v>
      </c>
      <c r="C209" s="17" t="s">
        <v>347</v>
      </c>
      <c r="D209" s="12">
        <v>33.152000000000001</v>
      </c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 t="s">
        <v>253</v>
      </c>
      <c r="W209" s="12"/>
      <c r="X209" s="12">
        <v>10</v>
      </c>
      <c r="Y209" s="12"/>
      <c r="Z209" s="12"/>
      <c r="AA209" s="12"/>
      <c r="AB209" s="14"/>
      <c r="AC209" s="12"/>
      <c r="AD209" s="12"/>
      <c r="AE209" s="12"/>
      <c r="AF209" s="12"/>
      <c r="AG209" s="12"/>
      <c r="AH209" s="12"/>
      <c r="AI209" s="12"/>
      <c r="AJ209" s="22">
        <v>10</v>
      </c>
      <c r="AK209" s="26">
        <f t="shared" si="5"/>
        <v>43.152000000000001</v>
      </c>
    </row>
    <row r="210" spans="1:37" ht="14.4">
      <c r="A210" s="15" t="s">
        <v>851</v>
      </c>
      <c r="B210" s="16" t="s">
        <v>852</v>
      </c>
      <c r="C210" s="17" t="s">
        <v>190</v>
      </c>
      <c r="D210" s="12">
        <v>32.137999999999998</v>
      </c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 t="s">
        <v>253</v>
      </c>
      <c r="W210" s="12"/>
      <c r="X210" s="12">
        <v>10</v>
      </c>
      <c r="Y210" s="12"/>
      <c r="Z210" s="12"/>
      <c r="AA210" s="12"/>
      <c r="AB210" s="14" t="s">
        <v>853</v>
      </c>
      <c r="AC210" s="12"/>
      <c r="AD210" s="12">
        <v>1</v>
      </c>
      <c r="AE210" s="12"/>
      <c r="AF210" s="12"/>
      <c r="AG210" s="12"/>
      <c r="AH210" s="12"/>
      <c r="AI210" s="12"/>
      <c r="AJ210" s="22">
        <v>11</v>
      </c>
      <c r="AK210" s="26">
        <f t="shared" si="5"/>
        <v>43.137999999999998</v>
      </c>
    </row>
    <row r="211" spans="1:37" ht="14.4">
      <c r="A211" s="15" t="s">
        <v>361</v>
      </c>
      <c r="B211" s="16" t="s">
        <v>854</v>
      </c>
      <c r="C211" s="17" t="s">
        <v>190</v>
      </c>
      <c r="D211" s="12">
        <v>30.992000000000001</v>
      </c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 t="s">
        <v>253</v>
      </c>
      <c r="W211" s="12"/>
      <c r="X211" s="12">
        <v>10</v>
      </c>
      <c r="Y211" s="12"/>
      <c r="Z211" s="12"/>
      <c r="AA211" s="12"/>
      <c r="AB211" s="14"/>
      <c r="AC211" s="12"/>
      <c r="AD211" s="12"/>
      <c r="AE211" s="12" t="s">
        <v>362</v>
      </c>
      <c r="AF211" s="12">
        <v>2</v>
      </c>
      <c r="AG211" s="12"/>
      <c r="AH211" s="12"/>
      <c r="AI211" s="12"/>
      <c r="AJ211" s="22">
        <v>12</v>
      </c>
      <c r="AK211" s="26">
        <f t="shared" si="5"/>
        <v>42.992000000000004</v>
      </c>
    </row>
    <row r="212" spans="1:37" ht="14.4">
      <c r="A212" s="15" t="s">
        <v>363</v>
      </c>
      <c r="B212" s="16" t="s">
        <v>855</v>
      </c>
      <c r="C212" s="17" t="s">
        <v>190</v>
      </c>
      <c r="D212" s="12">
        <v>32.911999999999999</v>
      </c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 t="s">
        <v>253</v>
      </c>
      <c r="W212" s="12"/>
      <c r="X212" s="12">
        <v>10</v>
      </c>
      <c r="Y212" s="12"/>
      <c r="Z212" s="12"/>
      <c r="AA212" s="12"/>
      <c r="AB212" s="14"/>
      <c r="AC212" s="12"/>
      <c r="AD212" s="12"/>
      <c r="AE212" s="12"/>
      <c r="AF212" s="12"/>
      <c r="AG212" s="12"/>
      <c r="AH212" s="12"/>
      <c r="AI212" s="12"/>
      <c r="AJ212" s="22">
        <v>10</v>
      </c>
      <c r="AK212" s="26">
        <f t="shared" si="5"/>
        <v>42.911999999999999</v>
      </c>
    </row>
    <row r="213" spans="1:37" ht="14.4">
      <c r="A213" s="15" t="s">
        <v>364</v>
      </c>
      <c r="B213" s="16" t="s">
        <v>856</v>
      </c>
      <c r="C213" s="17" t="s">
        <v>190</v>
      </c>
      <c r="D213" s="12">
        <v>32.876919999999998</v>
      </c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 t="s">
        <v>253</v>
      </c>
      <c r="W213" s="12"/>
      <c r="X213" s="12">
        <v>10</v>
      </c>
      <c r="Y213" s="12"/>
      <c r="Z213" s="12"/>
      <c r="AA213" s="12"/>
      <c r="AB213" s="14"/>
      <c r="AC213" s="12"/>
      <c r="AD213" s="12"/>
      <c r="AE213" s="12"/>
      <c r="AF213" s="12"/>
      <c r="AG213" s="12"/>
      <c r="AH213" s="12"/>
      <c r="AI213" s="12"/>
      <c r="AJ213" s="22">
        <v>10</v>
      </c>
      <c r="AK213" s="26">
        <f t="shared" si="5"/>
        <v>42.876919999999998</v>
      </c>
    </row>
    <row r="214" spans="1:37" ht="14.4">
      <c r="A214" s="15" t="s">
        <v>365</v>
      </c>
      <c r="B214" s="16" t="s">
        <v>857</v>
      </c>
      <c r="C214" s="17" t="s">
        <v>190</v>
      </c>
      <c r="D214" s="12">
        <v>32.833329999999997</v>
      </c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 t="s">
        <v>253</v>
      </c>
      <c r="W214" s="12"/>
      <c r="X214" s="12">
        <v>10</v>
      </c>
      <c r="Y214" s="12"/>
      <c r="Z214" s="12"/>
      <c r="AA214" s="12"/>
      <c r="AB214" s="14"/>
      <c r="AC214" s="12"/>
      <c r="AD214" s="12"/>
      <c r="AE214" s="12"/>
      <c r="AF214" s="12"/>
      <c r="AG214" s="12"/>
      <c r="AH214" s="12"/>
      <c r="AI214" s="12"/>
      <c r="AJ214" s="22">
        <v>10</v>
      </c>
      <c r="AK214" s="26">
        <f t="shared" si="5"/>
        <v>42.833329999999997</v>
      </c>
    </row>
    <row r="215" spans="1:37" ht="14.4">
      <c r="A215" s="15" t="s">
        <v>366</v>
      </c>
      <c r="B215" s="16" t="s">
        <v>858</v>
      </c>
      <c r="C215" s="17" t="s">
        <v>367</v>
      </c>
      <c r="D215" s="12">
        <v>32.7652</v>
      </c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 t="s">
        <v>253</v>
      </c>
      <c r="W215" s="12"/>
      <c r="X215" s="12">
        <v>10</v>
      </c>
      <c r="Y215" s="12"/>
      <c r="Z215" s="12"/>
      <c r="AA215" s="12"/>
      <c r="AB215" s="14"/>
      <c r="AC215" s="12"/>
      <c r="AD215" s="12"/>
      <c r="AE215" s="12"/>
      <c r="AF215" s="12"/>
      <c r="AG215" s="12"/>
      <c r="AH215" s="12"/>
      <c r="AI215" s="12"/>
      <c r="AJ215" s="22">
        <v>10</v>
      </c>
      <c r="AK215" s="26">
        <f t="shared" si="5"/>
        <v>42.7652</v>
      </c>
    </row>
    <row r="216" spans="1:37" ht="14.4">
      <c r="A216" s="15" t="s">
        <v>368</v>
      </c>
      <c r="B216" s="16" t="s">
        <v>369</v>
      </c>
      <c r="C216" s="17" t="s">
        <v>251</v>
      </c>
      <c r="D216" s="12">
        <v>32.630699999999997</v>
      </c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 t="s">
        <v>253</v>
      </c>
      <c r="W216" s="12"/>
      <c r="X216" s="12">
        <v>10</v>
      </c>
      <c r="Y216" s="12"/>
      <c r="Z216" s="12"/>
      <c r="AA216" s="12"/>
      <c r="AB216" s="14"/>
      <c r="AC216" s="12"/>
      <c r="AD216" s="12"/>
      <c r="AE216" s="12"/>
      <c r="AF216" s="12"/>
      <c r="AG216" s="12"/>
      <c r="AH216" s="12"/>
      <c r="AI216" s="12"/>
      <c r="AJ216" s="22">
        <v>10</v>
      </c>
      <c r="AK216" s="26">
        <f t="shared" si="5"/>
        <v>42.630699999999997</v>
      </c>
    </row>
    <row r="217" spans="1:37" ht="14.4">
      <c r="A217" s="15" t="s">
        <v>370</v>
      </c>
      <c r="B217" s="16" t="s">
        <v>859</v>
      </c>
      <c r="C217" s="17" t="s">
        <v>190</v>
      </c>
      <c r="D217" s="12">
        <v>32.479999999999997</v>
      </c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 t="s">
        <v>253</v>
      </c>
      <c r="W217" s="12"/>
      <c r="X217" s="12">
        <v>10</v>
      </c>
      <c r="Y217" s="12"/>
      <c r="Z217" s="12"/>
      <c r="AA217" s="12"/>
      <c r="AB217" s="14"/>
      <c r="AC217" s="12"/>
      <c r="AD217" s="12"/>
      <c r="AE217" s="12"/>
      <c r="AF217" s="12"/>
      <c r="AG217" s="12"/>
      <c r="AH217" s="12"/>
      <c r="AI217" s="12"/>
      <c r="AJ217" s="22">
        <v>10</v>
      </c>
      <c r="AK217" s="26">
        <f t="shared" si="5"/>
        <v>42.48</v>
      </c>
    </row>
    <row r="218" spans="1:37" ht="14.4">
      <c r="A218" s="15" t="s">
        <v>371</v>
      </c>
      <c r="B218" s="16" t="s">
        <v>860</v>
      </c>
      <c r="C218" s="17" t="s">
        <v>372</v>
      </c>
      <c r="D218" s="12">
        <v>32.446151999999998</v>
      </c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 t="s">
        <v>253</v>
      </c>
      <c r="W218" s="12"/>
      <c r="X218" s="12">
        <v>10</v>
      </c>
      <c r="Y218" s="12"/>
      <c r="Z218" s="12"/>
      <c r="AA218" s="12"/>
      <c r="AB218" s="14"/>
      <c r="AC218" s="12"/>
      <c r="AD218" s="12"/>
      <c r="AE218" s="12"/>
      <c r="AF218" s="12"/>
      <c r="AG218" s="12"/>
      <c r="AH218" s="12"/>
      <c r="AI218" s="12"/>
      <c r="AJ218" s="22">
        <v>10</v>
      </c>
      <c r="AK218" s="26">
        <f t="shared" si="5"/>
        <v>42.446151999999998</v>
      </c>
    </row>
    <row r="219" spans="1:37" ht="14.4">
      <c r="A219" s="15" t="s">
        <v>373</v>
      </c>
      <c r="B219" s="16" t="s">
        <v>861</v>
      </c>
      <c r="C219" s="17" t="s">
        <v>374</v>
      </c>
      <c r="D219" s="12">
        <v>32.271999999999998</v>
      </c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 t="s">
        <v>253</v>
      </c>
      <c r="W219" s="12"/>
      <c r="X219" s="12">
        <v>10</v>
      </c>
      <c r="Y219" s="12"/>
      <c r="Z219" s="12"/>
      <c r="AA219" s="12"/>
      <c r="AB219" s="14"/>
      <c r="AC219" s="12"/>
      <c r="AD219" s="12"/>
      <c r="AE219" s="12"/>
      <c r="AF219" s="12"/>
      <c r="AG219" s="12"/>
      <c r="AH219" s="12"/>
      <c r="AI219" s="12"/>
      <c r="AJ219" s="22">
        <v>10</v>
      </c>
      <c r="AK219" s="26">
        <f t="shared" si="5"/>
        <v>42.271999999999998</v>
      </c>
    </row>
    <row r="220" spans="1:37" ht="14.4">
      <c r="A220" s="15" t="s">
        <v>375</v>
      </c>
      <c r="B220" s="16" t="s">
        <v>862</v>
      </c>
      <c r="C220" s="17" t="s">
        <v>190</v>
      </c>
      <c r="D220" s="12">
        <v>32.176000000000002</v>
      </c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 t="s">
        <v>253</v>
      </c>
      <c r="W220" s="12"/>
      <c r="X220" s="12">
        <v>10</v>
      </c>
      <c r="Y220" s="12"/>
      <c r="Z220" s="12"/>
      <c r="AA220" s="12"/>
      <c r="AB220" s="14"/>
      <c r="AC220" s="12"/>
      <c r="AD220" s="12"/>
      <c r="AE220" s="12"/>
      <c r="AF220" s="12"/>
      <c r="AG220" s="12"/>
      <c r="AH220" s="12"/>
      <c r="AI220" s="12"/>
      <c r="AJ220" s="22">
        <v>10</v>
      </c>
      <c r="AK220" s="26">
        <f t="shared" si="5"/>
        <v>42.176000000000002</v>
      </c>
    </row>
    <row r="221" spans="1:37" ht="14.4">
      <c r="A221" s="15" t="s">
        <v>863</v>
      </c>
      <c r="B221" s="16" t="s">
        <v>864</v>
      </c>
      <c r="C221" s="17" t="s">
        <v>190</v>
      </c>
      <c r="D221" s="12">
        <v>32</v>
      </c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 t="s">
        <v>253</v>
      </c>
      <c r="W221" s="12"/>
      <c r="X221" s="12">
        <v>10</v>
      </c>
      <c r="Y221" s="12"/>
      <c r="Z221" s="12"/>
      <c r="AA221" s="12"/>
      <c r="AB221" s="14"/>
      <c r="AC221" s="12"/>
      <c r="AD221" s="12"/>
      <c r="AE221" s="12"/>
      <c r="AF221" s="12"/>
      <c r="AG221" s="12"/>
      <c r="AH221" s="12"/>
      <c r="AI221" s="12"/>
      <c r="AJ221" s="22">
        <v>10</v>
      </c>
      <c r="AK221" s="26">
        <f t="shared" si="5"/>
        <v>42</v>
      </c>
    </row>
    <row r="222" spans="1:37" ht="14.4">
      <c r="A222" s="15" t="s">
        <v>376</v>
      </c>
      <c r="B222" s="16" t="s">
        <v>865</v>
      </c>
      <c r="C222" s="17" t="s">
        <v>251</v>
      </c>
      <c r="D222" s="12">
        <v>31.5</v>
      </c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 t="s">
        <v>253</v>
      </c>
      <c r="W222" s="12"/>
      <c r="X222" s="12">
        <v>10</v>
      </c>
      <c r="Y222" s="12"/>
      <c r="Z222" s="12"/>
      <c r="AA222" s="12"/>
      <c r="AB222" s="14"/>
      <c r="AC222" s="12"/>
      <c r="AD222" s="12"/>
      <c r="AE222" s="12"/>
      <c r="AF222" s="12"/>
      <c r="AG222" s="12"/>
      <c r="AH222" s="12"/>
      <c r="AI222" s="12"/>
      <c r="AJ222" s="22">
        <v>10</v>
      </c>
      <c r="AK222" s="26">
        <f t="shared" si="5"/>
        <v>41.5</v>
      </c>
    </row>
    <row r="223" spans="1:37" ht="14.4">
      <c r="A223" s="15" t="s">
        <v>377</v>
      </c>
      <c r="B223" s="16" t="s">
        <v>866</v>
      </c>
      <c r="C223" s="17" t="s">
        <v>190</v>
      </c>
      <c r="D223" s="12">
        <v>31.31664</v>
      </c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 t="s">
        <v>253</v>
      </c>
      <c r="W223" s="12"/>
      <c r="X223" s="12">
        <v>10</v>
      </c>
      <c r="Y223" s="12"/>
      <c r="Z223" s="12"/>
      <c r="AA223" s="12"/>
      <c r="AB223" s="14"/>
      <c r="AC223" s="12"/>
      <c r="AD223" s="12"/>
      <c r="AE223" s="12"/>
      <c r="AF223" s="12"/>
      <c r="AG223" s="12"/>
      <c r="AH223" s="12"/>
      <c r="AI223" s="12"/>
      <c r="AJ223" s="22">
        <v>10</v>
      </c>
      <c r="AK223" s="26">
        <f t="shared" si="5"/>
        <v>41.31664</v>
      </c>
    </row>
    <row r="224" spans="1:37" ht="15.6" customHeight="1">
      <c r="A224" s="93" t="s">
        <v>900</v>
      </c>
      <c r="B224" s="93"/>
      <c r="C224" s="93"/>
      <c r="D224" s="93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4"/>
      <c r="AC224" s="12"/>
      <c r="AD224" s="12"/>
      <c r="AE224" s="12"/>
      <c r="AF224" s="12"/>
      <c r="AG224" s="12"/>
      <c r="AH224" s="12"/>
      <c r="AI224" s="12"/>
      <c r="AJ224" s="22"/>
      <c r="AK224" s="26"/>
    </row>
    <row r="225" spans="1:37" ht="14.4">
      <c r="A225" s="15" t="s">
        <v>891</v>
      </c>
      <c r="B225" s="16" t="s">
        <v>892</v>
      </c>
      <c r="C225" s="17" t="s">
        <v>893</v>
      </c>
      <c r="D225" s="12">
        <v>32.72</v>
      </c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>
        <v>0</v>
      </c>
      <c r="V225" s="12"/>
      <c r="W225" s="12"/>
      <c r="X225" s="12">
        <v>10</v>
      </c>
      <c r="Y225" s="12"/>
      <c r="Z225" s="12"/>
      <c r="AA225" s="12"/>
      <c r="AB225" s="14" t="s">
        <v>378</v>
      </c>
      <c r="AC225" s="12"/>
      <c r="AD225" s="12">
        <v>1</v>
      </c>
      <c r="AE225" s="12" t="s">
        <v>379</v>
      </c>
      <c r="AF225" s="12">
        <v>3</v>
      </c>
      <c r="AG225" s="12" t="s">
        <v>380</v>
      </c>
      <c r="AH225" s="12"/>
      <c r="AI225" s="12">
        <v>1</v>
      </c>
      <c r="AJ225" s="22">
        <v>15</v>
      </c>
      <c r="AK225" s="26">
        <v>47.72</v>
      </c>
    </row>
    <row r="226" spans="1:37" ht="14.4">
      <c r="A226" s="15" t="s">
        <v>381</v>
      </c>
      <c r="B226" s="16" t="s">
        <v>867</v>
      </c>
      <c r="C226" s="17" t="s">
        <v>190</v>
      </c>
      <c r="D226" s="12">
        <v>31.2</v>
      </c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>
        <v>0</v>
      </c>
      <c r="V226" s="12"/>
      <c r="W226" s="12"/>
      <c r="X226" s="12">
        <v>10</v>
      </c>
      <c r="Y226" s="12"/>
      <c r="Z226" s="12"/>
      <c r="AA226" s="12"/>
      <c r="AB226" s="14" t="s">
        <v>382</v>
      </c>
      <c r="AC226" s="12"/>
      <c r="AD226" s="12">
        <v>1</v>
      </c>
      <c r="AE226" s="12"/>
      <c r="AF226" s="12"/>
      <c r="AG226" s="12"/>
      <c r="AH226" s="12"/>
      <c r="AI226" s="12"/>
      <c r="AJ226" s="22">
        <v>11</v>
      </c>
      <c r="AK226" s="26">
        <v>42.2</v>
      </c>
    </row>
    <row r="227" spans="1:37" ht="14.4">
      <c r="A227" s="15" t="s">
        <v>383</v>
      </c>
      <c r="B227" s="16" t="s">
        <v>868</v>
      </c>
      <c r="C227" s="17" t="s">
        <v>171</v>
      </c>
      <c r="D227" s="12">
        <v>31.34</v>
      </c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 t="s">
        <v>384</v>
      </c>
      <c r="S227" s="12">
        <v>2018.05</v>
      </c>
      <c r="T227" s="12">
        <v>0.5</v>
      </c>
      <c r="U227" s="12">
        <v>0.5</v>
      </c>
      <c r="V227" s="12"/>
      <c r="W227" s="12"/>
      <c r="X227" s="12">
        <v>10</v>
      </c>
      <c r="Y227" s="12"/>
      <c r="Z227" s="12"/>
      <c r="AA227" s="12"/>
      <c r="AB227" s="14"/>
      <c r="AC227" s="12"/>
      <c r="AD227" s="12"/>
      <c r="AE227" s="12"/>
      <c r="AF227" s="12"/>
      <c r="AG227" s="12"/>
      <c r="AH227" s="12"/>
      <c r="AI227" s="12"/>
      <c r="AJ227" s="22">
        <v>10.5</v>
      </c>
      <c r="AK227" s="26">
        <v>41.84</v>
      </c>
    </row>
    <row r="228" spans="1:37" ht="14.4">
      <c r="A228" s="15" t="s">
        <v>385</v>
      </c>
      <c r="B228" s="16" t="s">
        <v>386</v>
      </c>
      <c r="C228" s="17" t="s">
        <v>190</v>
      </c>
      <c r="D228" s="12">
        <v>33.311100000000003</v>
      </c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>
        <v>0</v>
      </c>
      <c r="V228" s="12"/>
      <c r="W228" s="12"/>
      <c r="X228" s="12">
        <v>10</v>
      </c>
      <c r="Y228" s="12" t="s">
        <v>387</v>
      </c>
      <c r="Z228" s="12" t="s">
        <v>388</v>
      </c>
      <c r="AA228" s="12">
        <v>1.3</v>
      </c>
      <c r="AB228" s="14" t="s">
        <v>389</v>
      </c>
      <c r="AC228" s="12"/>
      <c r="AD228" s="12">
        <v>2</v>
      </c>
      <c r="AE228" s="12"/>
      <c r="AF228" s="12"/>
      <c r="AG228" s="12"/>
      <c r="AH228" s="12"/>
      <c r="AI228" s="12"/>
      <c r="AJ228" s="22">
        <v>13.3</v>
      </c>
      <c r="AK228" s="26">
        <v>46.6111</v>
      </c>
    </row>
    <row r="229" spans="1:37" ht="14.4">
      <c r="A229" s="15" t="s">
        <v>390</v>
      </c>
      <c r="B229" s="16" t="s">
        <v>391</v>
      </c>
      <c r="C229" s="17" t="s">
        <v>392</v>
      </c>
      <c r="D229" s="12">
        <v>31.96</v>
      </c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>
        <v>0</v>
      </c>
      <c r="V229" s="12"/>
      <c r="W229" s="12"/>
      <c r="X229" s="12">
        <v>10</v>
      </c>
      <c r="Y229" s="12"/>
      <c r="Z229" s="12"/>
      <c r="AA229" s="12"/>
      <c r="AB229" s="14"/>
      <c r="AC229" s="12"/>
      <c r="AD229" s="12"/>
      <c r="AE229" s="12"/>
      <c r="AF229" s="12"/>
      <c r="AG229" s="12"/>
      <c r="AH229" s="12"/>
      <c r="AI229" s="12"/>
      <c r="AJ229" s="22">
        <v>10</v>
      </c>
      <c r="AK229" s="26">
        <v>41.96</v>
      </c>
    </row>
    <row r="230" spans="1:37" ht="14.4">
      <c r="A230" s="15" t="s">
        <v>393</v>
      </c>
      <c r="B230" s="16" t="s">
        <v>869</v>
      </c>
      <c r="C230" s="17" t="s">
        <v>171</v>
      </c>
      <c r="D230" s="12">
        <v>31.92</v>
      </c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>
        <v>10</v>
      </c>
      <c r="Y230" s="12"/>
      <c r="Z230" s="12"/>
      <c r="AA230" s="12"/>
      <c r="AB230" s="14" t="s">
        <v>394</v>
      </c>
      <c r="AC230" s="12"/>
      <c r="AD230" s="12">
        <v>0.5</v>
      </c>
      <c r="AE230" s="12" t="s">
        <v>395</v>
      </c>
      <c r="AF230" s="12">
        <v>2.9</v>
      </c>
      <c r="AG230" s="12" t="s">
        <v>396</v>
      </c>
      <c r="AH230" s="12"/>
      <c r="AI230" s="12">
        <v>2.5</v>
      </c>
      <c r="AJ230" s="22">
        <v>15.9</v>
      </c>
      <c r="AK230" s="26">
        <v>47.82</v>
      </c>
    </row>
    <row r="231" spans="1:37" ht="14.4">
      <c r="A231" s="15" t="s">
        <v>397</v>
      </c>
      <c r="B231" s="16" t="s">
        <v>870</v>
      </c>
      <c r="C231" s="17" t="s">
        <v>341</v>
      </c>
      <c r="D231" s="12">
        <v>32.619999999999997</v>
      </c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>
        <v>0</v>
      </c>
      <c r="V231" s="12"/>
      <c r="W231" s="12"/>
      <c r="X231" s="12">
        <v>10</v>
      </c>
      <c r="Y231" s="12"/>
      <c r="Z231" s="12"/>
      <c r="AA231" s="12"/>
      <c r="AB231" s="14"/>
      <c r="AC231" s="12"/>
      <c r="AD231" s="12"/>
      <c r="AE231" s="12"/>
      <c r="AF231" s="12"/>
      <c r="AG231" s="12"/>
      <c r="AH231" s="12"/>
      <c r="AI231" s="12"/>
      <c r="AJ231" s="22">
        <v>10</v>
      </c>
      <c r="AK231" s="26">
        <v>42.62</v>
      </c>
    </row>
    <row r="232" spans="1:37" ht="14.4">
      <c r="A232" s="15" t="s">
        <v>398</v>
      </c>
      <c r="B232" s="16" t="s">
        <v>399</v>
      </c>
      <c r="C232" s="17" t="s">
        <v>92</v>
      </c>
      <c r="D232" s="12">
        <v>33.223999999999997</v>
      </c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>
        <v>0</v>
      </c>
      <c r="V232" s="12"/>
      <c r="W232" s="12">
        <v>0</v>
      </c>
      <c r="X232" s="12">
        <v>10</v>
      </c>
      <c r="Y232" s="12"/>
      <c r="Z232" s="12"/>
      <c r="AA232" s="12"/>
      <c r="AB232" s="14" t="s">
        <v>400</v>
      </c>
      <c r="AC232" s="12"/>
      <c r="AD232" s="12">
        <v>2.5</v>
      </c>
      <c r="AE232" s="12" t="s">
        <v>401</v>
      </c>
      <c r="AF232" s="12">
        <v>2.9</v>
      </c>
      <c r="AG232" s="12"/>
      <c r="AH232" s="12"/>
      <c r="AI232" s="12"/>
      <c r="AJ232" s="22">
        <v>15.4</v>
      </c>
      <c r="AK232" s="26">
        <v>48.624000000000002</v>
      </c>
    </row>
    <row r="233" spans="1:37" ht="14.4">
      <c r="A233" s="15" t="s">
        <v>402</v>
      </c>
      <c r="B233" s="16" t="s">
        <v>403</v>
      </c>
      <c r="C233" s="17" t="s">
        <v>64</v>
      </c>
      <c r="D233" s="12">
        <v>32.799999999999997</v>
      </c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>
        <v>0</v>
      </c>
      <c r="V233" s="12" t="s">
        <v>245</v>
      </c>
      <c r="W233" s="12">
        <v>0</v>
      </c>
      <c r="X233" s="12">
        <v>10</v>
      </c>
      <c r="Y233" s="12"/>
      <c r="Z233" s="12"/>
      <c r="AA233" s="12"/>
      <c r="AB233" s="14" t="s">
        <v>404</v>
      </c>
      <c r="AC233" s="12"/>
      <c r="AD233" s="12">
        <v>0.5</v>
      </c>
      <c r="AE233" s="12"/>
      <c r="AF233" s="12"/>
      <c r="AG233" s="12"/>
      <c r="AH233" s="12"/>
      <c r="AI233" s="12"/>
      <c r="AJ233" s="22">
        <v>10.5</v>
      </c>
      <c r="AK233" s="26">
        <v>43.3</v>
      </c>
    </row>
    <row r="234" spans="1:37" ht="14.4">
      <c r="A234" s="15" t="s">
        <v>405</v>
      </c>
      <c r="B234" s="16" t="s">
        <v>406</v>
      </c>
      <c r="C234" s="17" t="s">
        <v>64</v>
      </c>
      <c r="D234" s="12">
        <v>33.659999999999997</v>
      </c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>
        <v>0</v>
      </c>
      <c r="V234" s="12"/>
      <c r="W234" s="12"/>
      <c r="X234" s="12">
        <v>10</v>
      </c>
      <c r="Y234" s="12"/>
      <c r="Z234" s="12"/>
      <c r="AA234" s="12"/>
      <c r="AB234" s="14" t="s">
        <v>407</v>
      </c>
      <c r="AC234" s="12"/>
      <c r="AD234" s="12">
        <v>1</v>
      </c>
      <c r="AE234" s="12"/>
      <c r="AF234" s="12"/>
      <c r="AG234" s="12"/>
      <c r="AH234" s="12"/>
      <c r="AI234" s="12"/>
      <c r="AJ234" s="22">
        <v>11</v>
      </c>
      <c r="AK234" s="26">
        <v>44.66</v>
      </c>
    </row>
    <row r="235" spans="1:37" ht="14.4">
      <c r="A235" s="15" t="s">
        <v>408</v>
      </c>
      <c r="B235" s="16" t="s">
        <v>409</v>
      </c>
      <c r="C235" s="17" t="s">
        <v>190</v>
      </c>
      <c r="D235" s="12">
        <v>32.159999999999997</v>
      </c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>
        <v>0</v>
      </c>
      <c r="V235" s="12"/>
      <c r="W235" s="12"/>
      <c r="X235" s="12">
        <v>10</v>
      </c>
      <c r="Y235" s="12"/>
      <c r="Z235" s="12"/>
      <c r="AA235" s="12"/>
      <c r="AB235" s="14" t="s">
        <v>382</v>
      </c>
      <c r="AC235" s="12"/>
      <c r="AD235" s="12">
        <v>1</v>
      </c>
      <c r="AE235" s="12"/>
      <c r="AF235" s="12"/>
      <c r="AG235" s="12"/>
      <c r="AH235" s="12"/>
      <c r="AI235" s="12"/>
      <c r="AJ235" s="22">
        <v>11</v>
      </c>
      <c r="AK235" s="26">
        <v>43.16</v>
      </c>
    </row>
    <row r="236" spans="1:37" ht="14.4">
      <c r="A236" s="15" t="s">
        <v>410</v>
      </c>
      <c r="B236" s="16" t="s">
        <v>411</v>
      </c>
      <c r="C236" s="17" t="s">
        <v>41</v>
      </c>
      <c r="D236" s="12">
        <v>32.840000000000003</v>
      </c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>
        <v>0</v>
      </c>
      <c r="V236" s="12"/>
      <c r="W236" s="12"/>
      <c r="X236" s="12">
        <v>10</v>
      </c>
      <c r="Y236" s="12"/>
      <c r="Z236" s="12"/>
      <c r="AA236" s="12"/>
      <c r="AB236" s="14" t="s">
        <v>382</v>
      </c>
      <c r="AC236" s="12"/>
      <c r="AD236" s="12">
        <v>1</v>
      </c>
      <c r="AE236" s="12"/>
      <c r="AF236" s="12"/>
      <c r="AG236" s="12"/>
      <c r="AH236" s="12"/>
      <c r="AI236" s="12"/>
      <c r="AJ236" s="22">
        <v>11</v>
      </c>
      <c r="AK236" s="26">
        <v>43.84</v>
      </c>
    </row>
    <row r="237" spans="1:37" ht="14.4">
      <c r="A237" s="15" t="s">
        <v>412</v>
      </c>
      <c r="B237" s="16" t="s">
        <v>413</v>
      </c>
      <c r="C237" s="17" t="s">
        <v>190</v>
      </c>
      <c r="D237" s="12">
        <v>32.020000000000003</v>
      </c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>
        <v>0</v>
      </c>
      <c r="V237" s="12"/>
      <c r="W237" s="12"/>
      <c r="X237" s="12">
        <v>10</v>
      </c>
      <c r="Y237" s="12"/>
      <c r="Z237" s="12"/>
      <c r="AA237" s="12"/>
      <c r="AB237" s="14"/>
      <c r="AC237" s="12"/>
      <c r="AD237" s="12"/>
      <c r="AE237" s="12"/>
      <c r="AF237" s="12"/>
      <c r="AG237" s="12" t="s">
        <v>414</v>
      </c>
      <c r="AH237" s="12"/>
      <c r="AI237" s="12">
        <v>0.5</v>
      </c>
      <c r="AJ237" s="22">
        <v>10.5</v>
      </c>
      <c r="AK237" s="26">
        <v>42.52</v>
      </c>
    </row>
    <row r="238" spans="1:37" ht="14.4">
      <c r="A238" s="15" t="s">
        <v>415</v>
      </c>
      <c r="B238" s="16" t="s">
        <v>416</v>
      </c>
      <c r="C238" s="17" t="s">
        <v>41</v>
      </c>
      <c r="D238" s="12">
        <v>33.4</v>
      </c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>
        <v>0</v>
      </c>
      <c r="V238" s="12"/>
      <c r="W238" s="12"/>
      <c r="X238" s="12">
        <v>10</v>
      </c>
      <c r="Y238" s="12"/>
      <c r="Z238" s="12"/>
      <c r="AA238" s="12"/>
      <c r="AB238" s="14"/>
      <c r="AC238" s="12"/>
      <c r="AD238" s="12"/>
      <c r="AE238" s="12" t="s">
        <v>417</v>
      </c>
      <c r="AF238" s="12">
        <v>2</v>
      </c>
      <c r="AG238" s="12" t="s">
        <v>418</v>
      </c>
      <c r="AH238" s="12"/>
      <c r="AI238" s="12">
        <v>1</v>
      </c>
      <c r="AJ238" s="22">
        <v>13</v>
      </c>
      <c r="AK238" s="26">
        <v>46.4</v>
      </c>
    </row>
    <row r="239" spans="1:37" ht="14.4">
      <c r="A239" s="15" t="s">
        <v>419</v>
      </c>
      <c r="B239" s="16" t="s">
        <v>420</v>
      </c>
      <c r="C239" s="17" t="s">
        <v>341</v>
      </c>
      <c r="D239" s="12">
        <v>33.155552</v>
      </c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>
        <v>0</v>
      </c>
      <c r="V239" s="12"/>
      <c r="W239" s="12"/>
      <c r="X239" s="12">
        <v>10</v>
      </c>
      <c r="Y239" s="12"/>
      <c r="Z239" s="12"/>
      <c r="AA239" s="12"/>
      <c r="AB239" s="14"/>
      <c r="AC239" s="12"/>
      <c r="AD239" s="12"/>
      <c r="AE239" s="12"/>
      <c r="AF239" s="12"/>
      <c r="AG239" s="12"/>
      <c r="AH239" s="12"/>
      <c r="AI239" s="12"/>
      <c r="AJ239" s="22">
        <v>10</v>
      </c>
      <c r="AK239" s="26">
        <v>43.155552</v>
      </c>
    </row>
    <row r="240" spans="1:37" ht="14.4">
      <c r="A240" s="15" t="s">
        <v>421</v>
      </c>
      <c r="B240" s="16" t="s">
        <v>434</v>
      </c>
      <c r="C240" s="17" t="s">
        <v>341</v>
      </c>
      <c r="D240" s="12">
        <v>32.92</v>
      </c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 t="s">
        <v>384</v>
      </c>
      <c r="S240" s="12">
        <v>2018.05</v>
      </c>
      <c r="T240" s="12">
        <v>0.5</v>
      </c>
      <c r="U240" s="12">
        <v>0.5</v>
      </c>
      <c r="V240" s="12"/>
      <c r="W240" s="12"/>
      <c r="X240" s="12">
        <v>10</v>
      </c>
      <c r="Y240" s="12"/>
      <c r="Z240" s="12"/>
      <c r="AA240" s="12"/>
      <c r="AB240" s="14"/>
      <c r="AC240" s="12"/>
      <c r="AD240" s="12"/>
      <c r="AE240" s="12" t="s">
        <v>298</v>
      </c>
      <c r="AF240" s="12">
        <v>2</v>
      </c>
      <c r="AG240" s="12"/>
      <c r="AH240" s="12"/>
      <c r="AI240" s="12"/>
      <c r="AJ240" s="22">
        <v>12</v>
      </c>
      <c r="AK240" s="26">
        <v>45.42</v>
      </c>
    </row>
    <row r="241" spans="1:37" ht="14.4">
      <c r="A241" s="15" t="s">
        <v>422</v>
      </c>
      <c r="B241" s="16" t="s">
        <v>423</v>
      </c>
      <c r="C241" s="17" t="s">
        <v>190</v>
      </c>
      <c r="D241" s="12">
        <v>32.109090000000002</v>
      </c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>
        <v>0</v>
      </c>
      <c r="V241" s="12"/>
      <c r="W241" s="12"/>
      <c r="X241" s="12">
        <v>10</v>
      </c>
      <c r="Y241" s="12"/>
      <c r="Z241" s="12"/>
      <c r="AA241" s="12"/>
      <c r="AB241" s="14"/>
      <c r="AC241" s="12"/>
      <c r="AD241" s="12"/>
      <c r="AE241" s="12"/>
      <c r="AF241" s="12"/>
      <c r="AG241" s="12"/>
      <c r="AH241" s="12"/>
      <c r="AI241" s="12"/>
      <c r="AJ241" s="22">
        <v>10</v>
      </c>
      <c r="AK241" s="26">
        <v>42.109090000000002</v>
      </c>
    </row>
    <row r="242" spans="1:37" ht="14.4">
      <c r="A242" s="15" t="s">
        <v>424</v>
      </c>
      <c r="B242" s="16" t="s">
        <v>425</v>
      </c>
      <c r="C242" s="17" t="s">
        <v>138</v>
      </c>
      <c r="D242" s="12">
        <v>32.92</v>
      </c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>
        <v>0</v>
      </c>
      <c r="V242" s="12"/>
      <c r="W242" s="12"/>
      <c r="X242" s="12">
        <v>10</v>
      </c>
      <c r="Y242" s="12"/>
      <c r="Z242" s="12"/>
      <c r="AA242" s="12"/>
      <c r="AB242" s="14"/>
      <c r="AC242" s="12"/>
      <c r="AD242" s="12"/>
      <c r="AE242" s="12"/>
      <c r="AF242" s="12"/>
      <c r="AG242" s="12"/>
      <c r="AH242" s="12"/>
      <c r="AI242" s="12"/>
      <c r="AJ242" s="22">
        <v>10</v>
      </c>
      <c r="AK242" s="26">
        <v>42.92</v>
      </c>
    </row>
    <row r="243" spans="1:37" ht="14.4">
      <c r="A243" s="15" t="s">
        <v>426</v>
      </c>
      <c r="B243" s="16" t="s">
        <v>427</v>
      </c>
      <c r="C243" s="17" t="s">
        <v>92</v>
      </c>
      <c r="D243" s="12">
        <v>33.18</v>
      </c>
      <c r="E243" s="12"/>
      <c r="F243" s="12"/>
      <c r="G243" s="12"/>
      <c r="H243" s="12"/>
      <c r="I243" s="12"/>
      <c r="J243" s="12">
        <v>0</v>
      </c>
      <c r="K243" s="12"/>
      <c r="L243" s="12"/>
      <c r="M243" s="12"/>
      <c r="N243" s="12">
        <v>0</v>
      </c>
      <c r="O243" s="12"/>
      <c r="P243" s="12"/>
      <c r="Q243" s="12">
        <v>0</v>
      </c>
      <c r="R243" s="12"/>
      <c r="S243" s="12"/>
      <c r="T243" s="12">
        <v>0</v>
      </c>
      <c r="U243" s="12">
        <v>0</v>
      </c>
      <c r="V243" s="12" t="s">
        <v>245</v>
      </c>
      <c r="W243" s="12">
        <v>0</v>
      </c>
      <c r="X243" s="12">
        <v>10</v>
      </c>
      <c r="Y243" s="12"/>
      <c r="Z243" s="12"/>
      <c r="AA243" s="12"/>
      <c r="AB243" s="14"/>
      <c r="AC243" s="12"/>
      <c r="AD243" s="12"/>
      <c r="AE243" s="12" t="s">
        <v>74</v>
      </c>
      <c r="AF243" s="12">
        <v>2</v>
      </c>
      <c r="AG243" s="12" t="s">
        <v>428</v>
      </c>
      <c r="AH243" s="12" t="s">
        <v>429</v>
      </c>
      <c r="AI243" s="12">
        <v>1</v>
      </c>
      <c r="AJ243" s="22">
        <v>13</v>
      </c>
      <c r="AK243" s="26">
        <v>46.18</v>
      </c>
    </row>
    <row r="244" spans="1:37" ht="14.4">
      <c r="A244" s="15" t="s">
        <v>430</v>
      </c>
      <c r="B244" s="16" t="s">
        <v>431</v>
      </c>
      <c r="C244" s="17" t="s">
        <v>432</v>
      </c>
      <c r="D244" s="12">
        <v>32.271999999999998</v>
      </c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>
        <v>0</v>
      </c>
      <c r="V244" s="12"/>
      <c r="W244" s="12"/>
      <c r="X244" s="12">
        <v>10</v>
      </c>
      <c r="Y244" s="12"/>
      <c r="Z244" s="12"/>
      <c r="AA244" s="12"/>
      <c r="AB244" s="14" t="s">
        <v>382</v>
      </c>
      <c r="AC244" s="12"/>
      <c r="AD244" s="12">
        <v>1</v>
      </c>
      <c r="AE244" s="12"/>
      <c r="AF244" s="12"/>
      <c r="AG244" s="12"/>
      <c r="AH244" s="12"/>
      <c r="AI244" s="12"/>
      <c r="AJ244" s="22">
        <v>11</v>
      </c>
      <c r="AK244" s="26">
        <v>43.271999999999998</v>
      </c>
    </row>
    <row r="245" spans="1:37" ht="14.4">
      <c r="A245" s="15" t="s">
        <v>433</v>
      </c>
      <c r="B245" s="16" t="s">
        <v>434</v>
      </c>
      <c r="C245" s="17" t="s">
        <v>190</v>
      </c>
      <c r="D245" s="12">
        <v>33.1</v>
      </c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>
        <v>0.5</v>
      </c>
      <c r="V245" s="12"/>
      <c r="W245" s="12"/>
      <c r="X245" s="12">
        <v>10</v>
      </c>
      <c r="Y245" s="12"/>
      <c r="Z245" s="12"/>
      <c r="AA245" s="12"/>
      <c r="AB245" s="14"/>
      <c r="AC245" s="12"/>
      <c r="AD245" s="12"/>
      <c r="AE245" s="12"/>
      <c r="AF245" s="12"/>
      <c r="AG245" s="12" t="s">
        <v>435</v>
      </c>
      <c r="AH245" s="12"/>
      <c r="AI245" s="12">
        <v>0.5</v>
      </c>
      <c r="AJ245" s="22">
        <v>10.5</v>
      </c>
      <c r="AK245" s="26">
        <v>43.6</v>
      </c>
    </row>
    <row r="246" spans="1:37" ht="14.4">
      <c r="A246" s="15" t="s">
        <v>436</v>
      </c>
      <c r="B246" s="16">
        <v>217035102034</v>
      </c>
      <c r="C246" s="17" t="s">
        <v>171</v>
      </c>
      <c r="D246" s="12">
        <v>32.159999999999997</v>
      </c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>
        <v>0</v>
      </c>
      <c r="V246" s="12"/>
      <c r="W246" s="12"/>
      <c r="X246" s="12">
        <v>10</v>
      </c>
      <c r="Y246" s="12"/>
      <c r="Z246" s="12"/>
      <c r="AA246" s="12"/>
      <c r="AB246" s="14"/>
      <c r="AC246" s="12"/>
      <c r="AD246" s="12"/>
      <c r="AE246" s="12"/>
      <c r="AF246" s="12"/>
      <c r="AG246" s="12"/>
      <c r="AH246" s="12"/>
      <c r="AI246" s="12"/>
      <c r="AJ246" s="22">
        <v>10</v>
      </c>
      <c r="AK246" s="26">
        <v>42.16</v>
      </c>
    </row>
    <row r="247" spans="1:37" ht="14.4">
      <c r="A247" s="15" t="s">
        <v>437</v>
      </c>
      <c r="B247" s="16" t="s">
        <v>438</v>
      </c>
      <c r="C247" s="17" t="s">
        <v>190</v>
      </c>
      <c r="D247" s="12">
        <v>33.880000000000003</v>
      </c>
      <c r="E247" s="12"/>
      <c r="F247" s="12"/>
      <c r="G247" s="12">
        <v>0</v>
      </c>
      <c r="H247" s="12"/>
      <c r="I247" s="12"/>
      <c r="J247" s="12">
        <v>0</v>
      </c>
      <c r="K247" s="12"/>
      <c r="L247" s="12"/>
      <c r="M247" s="12"/>
      <c r="N247" s="12">
        <v>0</v>
      </c>
      <c r="O247" s="12"/>
      <c r="P247" s="12"/>
      <c r="Q247" s="12">
        <v>0</v>
      </c>
      <c r="R247" s="12"/>
      <c r="S247" s="12"/>
      <c r="T247" s="12">
        <v>0</v>
      </c>
      <c r="U247" s="12">
        <v>0</v>
      </c>
      <c r="V247" s="12"/>
      <c r="W247" s="12">
        <v>0</v>
      </c>
      <c r="X247" s="12">
        <v>10</v>
      </c>
      <c r="Y247" s="12"/>
      <c r="Z247" s="12"/>
      <c r="AA247" s="12">
        <v>0</v>
      </c>
      <c r="AB247" s="14"/>
      <c r="AC247" s="12"/>
      <c r="AD247" s="12">
        <v>0</v>
      </c>
      <c r="AE247" s="12"/>
      <c r="AF247" s="12">
        <v>0</v>
      </c>
      <c r="AG247" s="12"/>
      <c r="AH247" s="12"/>
      <c r="AI247" s="12">
        <v>0</v>
      </c>
      <c r="AJ247" s="22">
        <v>10</v>
      </c>
      <c r="AK247" s="26">
        <v>43.88</v>
      </c>
    </row>
    <row r="248" spans="1:37" ht="14.4">
      <c r="A248" s="15" t="s">
        <v>439</v>
      </c>
      <c r="B248" s="16" t="s">
        <v>440</v>
      </c>
      <c r="C248" s="17" t="s">
        <v>64</v>
      </c>
      <c r="D248" s="12">
        <v>30.58</v>
      </c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>
        <v>0</v>
      </c>
      <c r="V248" s="12"/>
      <c r="W248" s="12"/>
      <c r="X248" s="12">
        <v>10</v>
      </c>
      <c r="Y248" s="12"/>
      <c r="Z248" s="12"/>
      <c r="AA248" s="12"/>
      <c r="AB248" s="14"/>
      <c r="AC248" s="12"/>
      <c r="AD248" s="12"/>
      <c r="AE248" s="12"/>
      <c r="AF248" s="12"/>
      <c r="AG248" s="12" t="s">
        <v>441</v>
      </c>
      <c r="AH248" s="12"/>
      <c r="AI248" s="12">
        <v>1</v>
      </c>
      <c r="AJ248" s="22">
        <v>11</v>
      </c>
      <c r="AK248" s="26">
        <v>41.58</v>
      </c>
    </row>
    <row r="249" spans="1:37" ht="14.4">
      <c r="A249" s="15" t="s">
        <v>442</v>
      </c>
      <c r="B249" s="16" t="s">
        <v>443</v>
      </c>
      <c r="C249" s="17" t="s">
        <v>64</v>
      </c>
      <c r="D249" s="12">
        <v>31.4222</v>
      </c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>
        <v>0</v>
      </c>
      <c r="V249" s="12"/>
      <c r="W249" s="12"/>
      <c r="X249" s="12">
        <v>10</v>
      </c>
      <c r="Y249" s="12" t="s">
        <v>907</v>
      </c>
      <c r="Z249" s="12" t="s">
        <v>906</v>
      </c>
      <c r="AA249" s="12">
        <v>7.5</v>
      </c>
      <c r="AB249" s="14"/>
      <c r="AC249" s="12"/>
      <c r="AD249" s="12"/>
      <c r="AE249" s="12" t="s">
        <v>444</v>
      </c>
      <c r="AF249" s="12">
        <v>2.5</v>
      </c>
      <c r="AG249" s="12"/>
      <c r="AH249" s="12"/>
      <c r="AI249" s="12"/>
      <c r="AJ249" s="22">
        <v>20</v>
      </c>
      <c r="AK249" s="26">
        <v>51.422199999999997</v>
      </c>
    </row>
    <row r="250" spans="1:37" ht="14.4">
      <c r="A250" s="15" t="s">
        <v>445</v>
      </c>
      <c r="B250" s="16" t="s">
        <v>446</v>
      </c>
      <c r="C250" s="17" t="s">
        <v>138</v>
      </c>
      <c r="D250" s="12">
        <v>32.777776000000003</v>
      </c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>
        <v>0</v>
      </c>
      <c r="V250" s="12"/>
      <c r="W250" s="12"/>
      <c r="X250" s="12">
        <v>10</v>
      </c>
      <c r="Y250" s="12"/>
      <c r="Z250" s="12"/>
      <c r="AA250" s="12"/>
      <c r="AB250" s="14" t="s">
        <v>447</v>
      </c>
      <c r="AC250" s="12"/>
      <c r="AD250" s="12">
        <v>1</v>
      </c>
      <c r="AE250" s="12"/>
      <c r="AF250" s="12"/>
      <c r="AG250" s="12"/>
      <c r="AH250" s="12"/>
      <c r="AI250" s="12"/>
      <c r="AJ250" s="22">
        <v>11</v>
      </c>
      <c r="AK250" s="26">
        <v>43.777776000000003</v>
      </c>
    </row>
    <row r="251" spans="1:37" ht="14.4">
      <c r="A251" s="15" t="s">
        <v>448</v>
      </c>
      <c r="B251" s="16" t="s">
        <v>449</v>
      </c>
      <c r="C251" s="17" t="s">
        <v>41</v>
      </c>
      <c r="D251" s="12">
        <v>31.155999999999999</v>
      </c>
      <c r="E251" s="12" t="s">
        <v>450</v>
      </c>
      <c r="F251" s="12">
        <v>43313</v>
      </c>
      <c r="G251" s="12">
        <v>0.4</v>
      </c>
      <c r="H251" s="12"/>
      <c r="I251" s="12"/>
      <c r="J251" s="12"/>
      <c r="K251" s="12"/>
      <c r="L251" s="12"/>
      <c r="M251" s="12"/>
      <c r="N251" s="12"/>
      <c r="O251" s="12" t="s">
        <v>451</v>
      </c>
      <c r="P251" s="12" t="s">
        <v>452</v>
      </c>
      <c r="Q251" s="12">
        <v>1</v>
      </c>
      <c r="R251" s="12"/>
      <c r="S251" s="12"/>
      <c r="T251" s="12"/>
      <c r="U251" s="12">
        <v>1.4</v>
      </c>
      <c r="V251" s="12"/>
      <c r="W251" s="12"/>
      <c r="X251" s="12">
        <v>10</v>
      </c>
      <c r="Y251" s="12"/>
      <c r="Z251" s="12"/>
      <c r="AA251" s="12"/>
      <c r="AB251" s="14" t="s">
        <v>453</v>
      </c>
      <c r="AC251" s="12"/>
      <c r="AD251" s="12">
        <v>1</v>
      </c>
      <c r="AE251" s="12"/>
      <c r="AF251" s="12"/>
      <c r="AG251" s="12"/>
      <c r="AH251" s="12"/>
      <c r="AI251" s="12"/>
      <c r="AJ251" s="22">
        <v>11</v>
      </c>
      <c r="AK251" s="26">
        <v>43.555999999999997</v>
      </c>
    </row>
    <row r="252" spans="1:37" ht="14.4">
      <c r="A252" s="15" t="s">
        <v>454</v>
      </c>
      <c r="B252" s="16" t="s">
        <v>455</v>
      </c>
      <c r="C252" s="17" t="s">
        <v>171</v>
      </c>
      <c r="D252" s="12">
        <v>32.054540000000003</v>
      </c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>
        <v>0</v>
      </c>
      <c r="V252" s="12"/>
      <c r="W252" s="12"/>
      <c r="X252" s="12">
        <v>10</v>
      </c>
      <c r="Y252" s="12"/>
      <c r="Z252" s="12"/>
      <c r="AA252" s="12"/>
      <c r="AB252" s="14"/>
      <c r="AC252" s="12"/>
      <c r="AD252" s="12"/>
      <c r="AE252" s="12"/>
      <c r="AF252" s="12"/>
      <c r="AG252" s="12"/>
      <c r="AH252" s="12"/>
      <c r="AI252" s="12"/>
      <c r="AJ252" s="22">
        <v>10</v>
      </c>
      <c r="AK252" s="26">
        <v>42.054540000000003</v>
      </c>
    </row>
    <row r="253" spans="1:37" ht="14.4">
      <c r="A253" s="15" t="s">
        <v>456</v>
      </c>
      <c r="B253" s="16" t="s">
        <v>457</v>
      </c>
      <c r="C253" s="17" t="s">
        <v>190</v>
      </c>
      <c r="D253" s="12">
        <v>32.222000000000001</v>
      </c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>
        <v>0</v>
      </c>
      <c r="V253" s="12"/>
      <c r="W253" s="12"/>
      <c r="X253" s="12">
        <v>10</v>
      </c>
      <c r="Y253" s="12"/>
      <c r="Z253" s="12"/>
      <c r="AA253" s="12"/>
      <c r="AB253" s="14"/>
      <c r="AC253" s="12"/>
      <c r="AD253" s="12"/>
      <c r="AE253" s="12" t="s">
        <v>458</v>
      </c>
      <c r="AF253" s="12">
        <v>2.9</v>
      </c>
      <c r="AG253" s="12"/>
      <c r="AH253" s="12"/>
      <c r="AI253" s="12"/>
      <c r="AJ253" s="22">
        <v>12.9</v>
      </c>
      <c r="AK253" s="26">
        <v>45.122</v>
      </c>
    </row>
    <row r="254" spans="1:37" ht="14.4">
      <c r="A254" s="15" t="s">
        <v>459</v>
      </c>
      <c r="B254" s="16" t="s">
        <v>460</v>
      </c>
      <c r="C254" s="17" t="s">
        <v>190</v>
      </c>
      <c r="D254" s="12">
        <v>33.389473700000003</v>
      </c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>
        <v>0</v>
      </c>
      <c r="V254" s="12"/>
      <c r="W254" s="12"/>
      <c r="X254" s="12">
        <v>10</v>
      </c>
      <c r="Y254" s="12"/>
      <c r="Z254" s="12"/>
      <c r="AA254" s="12"/>
      <c r="AB254" s="14" t="s">
        <v>461</v>
      </c>
      <c r="AC254" s="12"/>
      <c r="AD254" s="12">
        <v>1</v>
      </c>
      <c r="AE254" s="12"/>
      <c r="AF254" s="12"/>
      <c r="AG254" s="12"/>
      <c r="AH254" s="12"/>
      <c r="AI254" s="12"/>
      <c r="AJ254" s="22">
        <v>11</v>
      </c>
      <c r="AK254" s="26">
        <v>44.389473700000003</v>
      </c>
    </row>
    <row r="255" spans="1:37" ht="14.4">
      <c r="A255" s="15" t="s">
        <v>462</v>
      </c>
      <c r="B255" s="16" t="s">
        <v>463</v>
      </c>
      <c r="C255" s="17" t="s">
        <v>190</v>
      </c>
      <c r="D255" s="12">
        <v>31.7</v>
      </c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>
        <v>0</v>
      </c>
      <c r="V255" s="12"/>
      <c r="W255" s="12"/>
      <c r="X255" s="12">
        <v>10</v>
      </c>
      <c r="Y255" s="12"/>
      <c r="Z255" s="12"/>
      <c r="AA255" s="12"/>
      <c r="AB255" s="14"/>
      <c r="AC255" s="12"/>
      <c r="AD255" s="12"/>
      <c r="AE255" s="12" t="s">
        <v>464</v>
      </c>
      <c r="AF255" s="12">
        <v>2.9</v>
      </c>
      <c r="AG255" s="12"/>
      <c r="AH255" s="12"/>
      <c r="AI255" s="12"/>
      <c r="AJ255" s="22">
        <v>12.9</v>
      </c>
      <c r="AK255" s="26">
        <v>44.6</v>
      </c>
    </row>
    <row r="256" spans="1:37" ht="14.4">
      <c r="A256" s="15" t="s">
        <v>465</v>
      </c>
      <c r="B256" s="16" t="s">
        <v>466</v>
      </c>
      <c r="C256" s="17" t="s">
        <v>171</v>
      </c>
      <c r="D256" s="12">
        <v>32.479999999999997</v>
      </c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>
        <v>0</v>
      </c>
      <c r="V256" s="12"/>
      <c r="W256" s="12"/>
      <c r="X256" s="12">
        <v>10</v>
      </c>
      <c r="Y256" s="12"/>
      <c r="Z256" s="12"/>
      <c r="AA256" s="12"/>
      <c r="AB256" s="14"/>
      <c r="AC256" s="12"/>
      <c r="AD256" s="12"/>
      <c r="AE256" s="12"/>
      <c r="AF256" s="12"/>
      <c r="AG256" s="12"/>
      <c r="AH256" s="12"/>
      <c r="AI256" s="12"/>
      <c r="AJ256" s="22">
        <v>10</v>
      </c>
      <c r="AK256" s="26">
        <v>42.48</v>
      </c>
    </row>
    <row r="257" spans="1:37" s="35" customFormat="1" ht="14.4">
      <c r="A257" s="28" t="s">
        <v>467</v>
      </c>
      <c r="B257" s="29" t="s">
        <v>468</v>
      </c>
      <c r="C257" s="30" t="s">
        <v>341</v>
      </c>
      <c r="D257" s="31">
        <v>33.18</v>
      </c>
      <c r="E257" s="31"/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  <c r="R257" s="31" t="s">
        <v>469</v>
      </c>
      <c r="S257" s="31"/>
      <c r="T257" s="31">
        <v>0.5</v>
      </c>
      <c r="U257" s="31">
        <v>0.5</v>
      </c>
      <c r="V257" s="31"/>
      <c r="W257" s="31"/>
      <c r="X257" s="31">
        <v>10</v>
      </c>
      <c r="Y257" s="31"/>
      <c r="Z257" s="31"/>
      <c r="AA257" s="31"/>
      <c r="AB257" s="32"/>
      <c r="AC257" s="31"/>
      <c r="AD257" s="31"/>
      <c r="AE257" s="31" t="s">
        <v>470</v>
      </c>
      <c r="AF257" s="31">
        <v>2</v>
      </c>
      <c r="AG257" s="31"/>
      <c r="AH257" s="31"/>
      <c r="AI257" s="31"/>
      <c r="AJ257" s="33">
        <v>12</v>
      </c>
      <c r="AK257" s="34">
        <v>45.68</v>
      </c>
    </row>
    <row r="258" spans="1:37" ht="14.4">
      <c r="A258" s="15" t="s">
        <v>471</v>
      </c>
      <c r="B258" s="16" t="s">
        <v>472</v>
      </c>
      <c r="C258" s="17" t="s">
        <v>190</v>
      </c>
      <c r="D258" s="12">
        <v>32.6</v>
      </c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>
        <v>0</v>
      </c>
      <c r="V258" s="12"/>
      <c r="W258" s="12"/>
      <c r="X258" s="12">
        <v>10</v>
      </c>
      <c r="Y258" s="12"/>
      <c r="Z258" s="12"/>
      <c r="AA258" s="12"/>
      <c r="AB258" s="14"/>
      <c r="AC258" s="12"/>
      <c r="AD258" s="12"/>
      <c r="AE258" s="12"/>
      <c r="AF258" s="12"/>
      <c r="AG258" s="12"/>
      <c r="AH258" s="12"/>
      <c r="AI258" s="12"/>
      <c r="AJ258" s="22">
        <v>10</v>
      </c>
      <c r="AK258" s="26">
        <v>42.6</v>
      </c>
    </row>
    <row r="259" spans="1:37" ht="14.4">
      <c r="A259" s="15" t="s">
        <v>473</v>
      </c>
      <c r="B259" s="16" t="s">
        <v>474</v>
      </c>
      <c r="C259" s="17" t="s">
        <v>56</v>
      </c>
      <c r="D259" s="12">
        <v>32.524290000000001</v>
      </c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>
        <v>0</v>
      </c>
      <c r="V259" s="12"/>
      <c r="W259" s="12"/>
      <c r="X259" s="12">
        <v>10</v>
      </c>
      <c r="Y259" s="12"/>
      <c r="Z259" s="12"/>
      <c r="AA259" s="12"/>
      <c r="AB259" s="14"/>
      <c r="AC259" s="12"/>
      <c r="AD259" s="12"/>
      <c r="AE259" s="12"/>
      <c r="AF259" s="12"/>
      <c r="AG259" s="12"/>
      <c r="AH259" s="12"/>
      <c r="AI259" s="12"/>
      <c r="AJ259" s="22">
        <v>10</v>
      </c>
      <c r="AK259" s="26">
        <v>42.514290000000003</v>
      </c>
    </row>
    <row r="260" spans="1:37" ht="14.4">
      <c r="A260" s="15" t="s">
        <v>475</v>
      </c>
      <c r="B260" s="16" t="s">
        <v>476</v>
      </c>
      <c r="C260" s="17" t="s">
        <v>477</v>
      </c>
      <c r="D260" s="12">
        <v>30.46</v>
      </c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>
        <v>10</v>
      </c>
      <c r="Y260" s="12"/>
      <c r="Z260" s="12"/>
      <c r="AA260" s="12"/>
      <c r="AB260" s="14"/>
      <c r="AC260" s="12"/>
      <c r="AD260" s="12"/>
      <c r="AE260" s="12"/>
      <c r="AF260" s="12"/>
      <c r="AG260" s="12" t="s">
        <v>478</v>
      </c>
      <c r="AH260" s="12"/>
      <c r="AI260" s="12">
        <v>2.5</v>
      </c>
      <c r="AJ260" s="22">
        <v>12.5</v>
      </c>
      <c r="AK260" s="26">
        <v>42.96</v>
      </c>
    </row>
  </sheetData>
  <mergeCells count="38">
    <mergeCell ref="A224:D224"/>
    <mergeCell ref="A33:D33"/>
    <mergeCell ref="A61:D61"/>
    <mergeCell ref="A96:D96"/>
    <mergeCell ref="A130:D130"/>
    <mergeCell ref="A170:D170"/>
    <mergeCell ref="AE4:AF4"/>
    <mergeCell ref="V4:V5"/>
    <mergeCell ref="W4:W5"/>
    <mergeCell ref="X4:X5"/>
    <mergeCell ref="Y4:AA4"/>
    <mergeCell ref="AB4:AD4"/>
    <mergeCell ref="V2:AJ2"/>
    <mergeCell ref="AK2:AK5"/>
    <mergeCell ref="AL2:AL5"/>
    <mergeCell ref="E3:J3"/>
    <mergeCell ref="K3:N3"/>
    <mergeCell ref="O3:T3"/>
    <mergeCell ref="U3:U5"/>
    <mergeCell ref="V3:X3"/>
    <mergeCell ref="Y3:AI3"/>
    <mergeCell ref="AJ3:AJ5"/>
    <mergeCell ref="AG4:AI4"/>
    <mergeCell ref="L4:L5"/>
    <mergeCell ref="M4:M5"/>
    <mergeCell ref="N4:N5"/>
    <mergeCell ref="O4:Q4"/>
    <mergeCell ref="R4:T4"/>
    <mergeCell ref="A6:D6"/>
    <mergeCell ref="E1:T1"/>
    <mergeCell ref="A2:A5"/>
    <mergeCell ref="B2:B5"/>
    <mergeCell ref="C2:C5"/>
    <mergeCell ref="D2:D5"/>
    <mergeCell ref="E2:U2"/>
    <mergeCell ref="E4:G4"/>
    <mergeCell ref="H4:J4"/>
    <mergeCell ref="K4:K5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研究生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伍泽莲</cp:lastModifiedBy>
  <dcterms:created xsi:type="dcterms:W3CDTF">2018-09-18T09:27:11Z</dcterms:created>
  <dcterms:modified xsi:type="dcterms:W3CDTF">2018-09-26T12:34:17Z</dcterms:modified>
</cp:coreProperties>
</file>